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495" activeTab="2"/>
  </bookViews>
  <sheets>
    <sheet name="Fechtl_R1" sheetId="1" r:id="rId1"/>
    <sheet name="Fechtl_R2" sheetId="2" r:id="rId2"/>
    <sheet name="Fechtl_Celkem" sheetId="5" r:id="rId3"/>
    <sheet name="Pitbike_R1" sheetId="3" r:id="rId4"/>
    <sheet name="Pitbike_R2" sheetId="6" r:id="rId5"/>
    <sheet name="Pitbike_Celkem" sheetId="7" r:id="rId6"/>
  </sheets>
  <calcPr calcId="145621"/>
</workbook>
</file>

<file path=xl/calcChain.xml><?xml version="1.0" encoding="utf-8"?>
<calcChain xmlns="http://schemas.openxmlformats.org/spreadsheetml/2006/main">
  <c r="Q9" i="7" l="1"/>
  <c r="X9" i="7" s="1"/>
  <c r="U20" i="7"/>
  <c r="U18" i="7"/>
  <c r="U16" i="7"/>
  <c r="R14" i="7"/>
  <c r="Y14" i="7" s="1"/>
  <c r="Q14" i="7"/>
  <c r="U14" i="7" s="1"/>
  <c r="R13" i="7"/>
  <c r="Y13" i="7" s="1"/>
  <c r="Q13" i="7"/>
  <c r="X13" i="7" s="1"/>
  <c r="R12" i="7"/>
  <c r="Y12" i="7" s="1"/>
  <c r="Q12" i="7"/>
  <c r="X12" i="7" s="1"/>
  <c r="R9" i="7"/>
  <c r="Y9" i="7" s="1"/>
  <c r="R10" i="7"/>
  <c r="Y10" i="7" s="1"/>
  <c r="Q10" i="7"/>
  <c r="U10" i="7" s="1"/>
  <c r="R11" i="7"/>
  <c r="Y11" i="7" s="1"/>
  <c r="Q11" i="7"/>
  <c r="X11" i="7" s="1"/>
  <c r="R7" i="7"/>
  <c r="Y7" i="7" s="1"/>
  <c r="Q7" i="7"/>
  <c r="X7" i="7" s="1"/>
  <c r="R6" i="7"/>
  <c r="Y6" i="7" s="1"/>
  <c r="Q6" i="7"/>
  <c r="X6" i="7" s="1"/>
  <c r="R5" i="7"/>
  <c r="Y5" i="7" s="1"/>
  <c r="Q5" i="7"/>
  <c r="U5" i="7" s="1"/>
  <c r="R8" i="7"/>
  <c r="Y8" i="7" s="1"/>
  <c r="Q8" i="7"/>
  <c r="X8" i="7" s="1"/>
  <c r="R4" i="7"/>
  <c r="Y4" i="7" s="1"/>
  <c r="Q4" i="7"/>
  <c r="X4" i="7" s="1"/>
  <c r="R24" i="5"/>
  <c r="Y24" i="5" s="1"/>
  <c r="R4" i="5"/>
  <c r="R5" i="5"/>
  <c r="Y5" i="5" s="1"/>
  <c r="R6" i="5"/>
  <c r="Y6" i="5" s="1"/>
  <c r="R7" i="5"/>
  <c r="Y7" i="5" s="1"/>
  <c r="R8" i="5"/>
  <c r="Y8" i="5" s="1"/>
  <c r="R11" i="5"/>
  <c r="Y11" i="5" s="1"/>
  <c r="R9" i="5"/>
  <c r="Y9" i="5" s="1"/>
  <c r="R10" i="5"/>
  <c r="Y10" i="5" s="1"/>
  <c r="R12" i="5"/>
  <c r="Y12" i="5" s="1"/>
  <c r="R14" i="5"/>
  <c r="Y14" i="5" s="1"/>
  <c r="R16" i="5"/>
  <c r="Y16" i="5" s="1"/>
  <c r="R13" i="5"/>
  <c r="Y13" i="5" s="1"/>
  <c r="R15" i="5"/>
  <c r="Y15" i="5" s="1"/>
  <c r="R18" i="5"/>
  <c r="Y18" i="5" s="1"/>
  <c r="R17" i="5"/>
  <c r="Y17" i="5" s="1"/>
  <c r="R19" i="5"/>
  <c r="Y19" i="5" s="1"/>
  <c r="R20" i="5"/>
  <c r="Y20" i="5" s="1"/>
  <c r="R21" i="5"/>
  <c r="Y21" i="5" s="1"/>
  <c r="R25" i="5"/>
  <c r="Y25" i="5" s="1"/>
  <c r="R23" i="5"/>
  <c r="Y23" i="5" s="1"/>
  <c r="R22" i="5"/>
  <c r="R28" i="5"/>
  <c r="Y28" i="5" s="1"/>
  <c r="R29" i="5"/>
  <c r="Y29" i="5" s="1"/>
  <c r="R26" i="5"/>
  <c r="Y26" i="5" s="1"/>
  <c r="R27" i="5"/>
  <c r="R30" i="5"/>
  <c r="Y30" i="5" s="1"/>
  <c r="S8" i="5"/>
  <c r="Z8" i="5" s="1"/>
  <c r="S4" i="5"/>
  <c r="Z4" i="5" s="1"/>
  <c r="S5" i="5"/>
  <c r="Z5" i="5" s="1"/>
  <c r="S6" i="5"/>
  <c r="Z6" i="5" s="1"/>
  <c r="S7" i="5"/>
  <c r="Z7" i="5" s="1"/>
  <c r="S11" i="5"/>
  <c r="Z11" i="5" s="1"/>
  <c r="S9" i="5"/>
  <c r="Z9" i="5" s="1"/>
  <c r="S10" i="5"/>
  <c r="Z10" i="5" s="1"/>
  <c r="S12" i="5"/>
  <c r="Z12" i="5" s="1"/>
  <c r="S14" i="5"/>
  <c r="Z14" i="5" s="1"/>
  <c r="S16" i="5"/>
  <c r="Z16" i="5" s="1"/>
  <c r="S13" i="5"/>
  <c r="Z13" i="5" s="1"/>
  <c r="S15" i="5"/>
  <c r="Z15" i="5" s="1"/>
  <c r="S18" i="5"/>
  <c r="S17" i="5"/>
  <c r="Z17" i="5" s="1"/>
  <c r="S19" i="5"/>
  <c r="Z19" i="5" s="1"/>
  <c r="S20" i="5"/>
  <c r="Z20" i="5" s="1"/>
  <c r="S21" i="5"/>
  <c r="Z21" i="5" s="1"/>
  <c r="S25" i="5"/>
  <c r="Z25" i="5" s="1"/>
  <c r="S23" i="5"/>
  <c r="Z23" i="5" s="1"/>
  <c r="S22" i="5"/>
  <c r="Z22" i="5" s="1"/>
  <c r="S28" i="5"/>
  <c r="Z28" i="5" s="1"/>
  <c r="S29" i="5"/>
  <c r="Z29" i="5" s="1"/>
  <c r="S26" i="5"/>
  <c r="Z26" i="5" s="1"/>
  <c r="S27" i="5"/>
  <c r="Z27" i="5" s="1"/>
  <c r="S30" i="5"/>
  <c r="Z30" i="5" s="1"/>
  <c r="S24" i="5"/>
  <c r="Z24" i="5" s="1"/>
  <c r="Y4" i="5"/>
  <c r="Z18" i="5"/>
  <c r="Y22" i="5"/>
  <c r="Y27" i="5"/>
  <c r="V10" i="7" l="1"/>
  <c r="U11" i="7"/>
  <c r="V18" i="7"/>
  <c r="U17" i="7"/>
  <c r="V5" i="7"/>
  <c r="V14" i="7"/>
  <c r="U8" i="7"/>
  <c r="U13" i="7"/>
  <c r="U21" i="7"/>
  <c r="V4" i="7"/>
  <c r="V7" i="7"/>
  <c r="V12" i="7"/>
  <c r="V16" i="7"/>
  <c r="V20" i="7"/>
  <c r="U6" i="7"/>
  <c r="U9" i="7"/>
  <c r="U15" i="7"/>
  <c r="U19" i="7"/>
  <c r="X5" i="7"/>
  <c r="X10" i="7"/>
  <c r="X14" i="7"/>
  <c r="V8" i="7"/>
  <c r="V6" i="7"/>
  <c r="V11" i="7"/>
  <c r="V9" i="7"/>
  <c r="V13" i="7"/>
  <c r="V15" i="7"/>
  <c r="V17" i="7"/>
  <c r="V19" i="7"/>
  <c r="V21" i="7"/>
  <c r="U4" i="7"/>
  <c r="U7" i="7"/>
  <c r="U12" i="7"/>
  <c r="W15" i="5"/>
  <c r="V15" i="5"/>
  <c r="W26" i="5"/>
  <c r="V26" i="5"/>
  <c r="W11" i="5"/>
  <c r="V11" i="5"/>
  <c r="W27" i="5"/>
  <c r="V27" i="5"/>
  <c r="W29" i="5"/>
  <c r="V29" i="5"/>
  <c r="W21" i="5"/>
  <c r="V21" i="5"/>
  <c r="W5" i="5"/>
  <c r="V5" i="5"/>
  <c r="W8" i="5"/>
  <c r="V8" i="5"/>
  <c r="W24" i="5"/>
  <c r="V24" i="5"/>
  <c r="W10" i="5"/>
  <c r="V10" i="5"/>
  <c r="W12" i="5"/>
  <c r="V12" i="5"/>
  <c r="W19" i="5"/>
  <c r="V19" i="5"/>
  <c r="W9" i="5"/>
  <c r="V9" i="5"/>
  <c r="W17" i="5"/>
  <c r="V17" i="5"/>
  <c r="W14" i="5"/>
  <c r="V14" i="5"/>
  <c r="W28" i="5"/>
  <c r="V28" i="5"/>
  <c r="W16" i="5"/>
  <c r="V16" i="5"/>
  <c r="W20" i="5"/>
  <c r="V20" i="5"/>
  <c r="W13" i="5"/>
  <c r="V13" i="5"/>
  <c r="W18" i="5"/>
  <c r="V18" i="5"/>
  <c r="W4" i="5"/>
  <c r="V4" i="5"/>
  <c r="W6" i="5"/>
  <c r="V6" i="5"/>
  <c r="W25" i="5"/>
  <c r="V25" i="5"/>
  <c r="W7" i="5"/>
  <c r="V7" i="5"/>
  <c r="W23" i="5"/>
  <c r="V23" i="5"/>
  <c r="W22" i="5"/>
  <c r="V22" i="5"/>
</calcChain>
</file>

<file path=xl/sharedStrings.xml><?xml version="1.0" encoding="utf-8"?>
<sst xmlns="http://schemas.openxmlformats.org/spreadsheetml/2006/main" count="693" uniqueCount="195">
  <si>
    <t>Délka tratě (km): 90,00, Počet kol: 100, Trať: Fechtl CUP 2014 4hod</t>
  </si>
  <si>
    <t>Poř.</t>
  </si>
  <si>
    <t>St.č.</t>
  </si>
  <si>
    <t>Jméno</t>
  </si>
  <si>
    <t>RN.</t>
  </si>
  <si>
    <t>Kateg.</t>
  </si>
  <si>
    <t>Oddíl</t>
  </si>
  <si>
    <t>Kola</t>
  </si>
  <si>
    <t>Výkon</t>
  </si>
  <si>
    <t>Ztráta</t>
  </si>
  <si>
    <t>ZAPOMĚL_RADEK Matoušek_Tomáš</t>
  </si>
  <si>
    <t>U</t>
  </si>
  <si>
    <t>MATY Team 2</t>
  </si>
  <si>
    <t>VYSTŘELA Josef</t>
  </si>
  <si>
    <t>K</t>
  </si>
  <si>
    <t>Pažouti</t>
  </si>
  <si>
    <t>MATOUŠEK Tomáš_David</t>
  </si>
  <si>
    <t>MATY Team 1</t>
  </si>
  <si>
    <t>KOHOUTEK Martin</t>
  </si>
  <si>
    <t>S</t>
  </si>
  <si>
    <t>Mapet Team</t>
  </si>
  <si>
    <t>9 kol</t>
  </si>
  <si>
    <t>NEVÍDAL Radek</t>
  </si>
  <si>
    <t>Pomáhat a chránit</t>
  </si>
  <si>
    <t>12 kol</t>
  </si>
  <si>
    <t>MÁZAL xxx</t>
  </si>
  <si>
    <t>Mazy Racing</t>
  </si>
  <si>
    <t>14 kol</t>
  </si>
  <si>
    <t>KŘIVÁNEK x</t>
  </si>
  <si>
    <t>Říčany</t>
  </si>
  <si>
    <t>15 kol</t>
  </si>
  <si>
    <t>ROZSYPALOVI X</t>
  </si>
  <si>
    <t>K.R.A.B</t>
  </si>
  <si>
    <t>16 kol</t>
  </si>
  <si>
    <t>VRBA Luňáček</t>
  </si>
  <si>
    <t>Autoklistr</t>
  </si>
  <si>
    <t>18 kol</t>
  </si>
  <si>
    <t>HOŘÍNEK X</t>
  </si>
  <si>
    <t>Fulgas</t>
  </si>
  <si>
    <t>21 kol</t>
  </si>
  <si>
    <t>KYJOVSKÝ Radovan</t>
  </si>
  <si>
    <t>Roket Racing 1</t>
  </si>
  <si>
    <t>22 kol</t>
  </si>
  <si>
    <t>PAVÉZKA Josef</t>
  </si>
  <si>
    <t>Pesta</t>
  </si>
  <si>
    <t>23 kol</t>
  </si>
  <si>
    <t>DANCI X</t>
  </si>
  <si>
    <t>Danci</t>
  </si>
  <si>
    <t>26 kol</t>
  </si>
  <si>
    <t>SMRČEK Ziegler</t>
  </si>
  <si>
    <t>Karyto</t>
  </si>
  <si>
    <t>BŘEZINA X</t>
  </si>
  <si>
    <t>PHIMATO</t>
  </si>
  <si>
    <t>VYBIRAL Rosťa</t>
  </si>
  <si>
    <t>Šišmáti</t>
  </si>
  <si>
    <t>33 kol</t>
  </si>
  <si>
    <t>KREJČOVÁ Haluza</t>
  </si>
  <si>
    <t>JASCO Racing Team</t>
  </si>
  <si>
    <t>TOMAN Dalibor_Přemek</t>
  </si>
  <si>
    <t>TNT Pstruží</t>
  </si>
  <si>
    <t>HEJNÍK David</t>
  </si>
  <si>
    <t>Krotitelé nízkých kubatur</t>
  </si>
  <si>
    <t>40 kol</t>
  </si>
  <si>
    <t>SVOBODA Václav</t>
  </si>
  <si>
    <t>DKW Silver</t>
  </si>
  <si>
    <t>44 kol</t>
  </si>
  <si>
    <t>KANCI X</t>
  </si>
  <si>
    <t>Kanci</t>
  </si>
  <si>
    <t>45 kol</t>
  </si>
  <si>
    <t>POKRUTA Jiří</t>
  </si>
  <si>
    <t>U.N.C.</t>
  </si>
  <si>
    <t>VYMAZAL Borovička</t>
  </si>
  <si>
    <t>Roket Racing 2</t>
  </si>
  <si>
    <t>57 kol</t>
  </si>
  <si>
    <t>LINHART X</t>
  </si>
  <si>
    <t>ZREBNÝ Jaroslav</t>
  </si>
  <si>
    <t>Andělé pekelní</t>
  </si>
  <si>
    <t>DVOŘÁK Kilián</t>
  </si>
  <si>
    <t>Crazy Pipes</t>
  </si>
  <si>
    <t>19 kol</t>
  </si>
  <si>
    <t>Délka tratě (km): 45,00, Počet kol: 100, Trať: Fechtl CUP 2014 1hod</t>
  </si>
  <si>
    <t>P</t>
  </si>
  <si>
    <t>NERÁD Robert</t>
  </si>
  <si>
    <t>3 kola</t>
  </si>
  <si>
    <t>NEDBAL Jakub</t>
  </si>
  <si>
    <t>HRABČÍK Vladimír</t>
  </si>
  <si>
    <t>7 kol</t>
  </si>
  <si>
    <t>10 kol</t>
  </si>
  <si>
    <t>VYBÍRAL Rosťa</t>
  </si>
  <si>
    <t>20 kol</t>
  </si>
  <si>
    <t>38 kol</t>
  </si>
  <si>
    <t>1 kolo</t>
  </si>
  <si>
    <t>5 kol</t>
  </si>
  <si>
    <t>8 kol</t>
  </si>
  <si>
    <t>11 kol</t>
  </si>
  <si>
    <t>13 kol</t>
  </si>
  <si>
    <t>17 kol</t>
  </si>
  <si>
    <t>25 kol</t>
  </si>
  <si>
    <t>30 kol</t>
  </si>
  <si>
    <t>42 kol</t>
  </si>
  <si>
    <t>50 kol</t>
  </si>
  <si>
    <t>99 kol</t>
  </si>
  <si>
    <t>FROLKA Marek</t>
  </si>
  <si>
    <t>MFK team Kněždub</t>
  </si>
  <si>
    <t>MATOUŠEK David</t>
  </si>
  <si>
    <t>Maty team</t>
  </si>
  <si>
    <t>HEGR Horymír</t>
  </si>
  <si>
    <t>Hegr</t>
  </si>
  <si>
    <t>MAZAL Jiří</t>
  </si>
  <si>
    <t>MATOUŠEK Zdeněk</t>
  </si>
  <si>
    <t>VYMAZAL Tomáš</t>
  </si>
  <si>
    <t>Rocket racing team</t>
  </si>
  <si>
    <t>VÝSTŘELA Josef</t>
  </si>
  <si>
    <t>SPÁLOVSKÝ Petr</t>
  </si>
  <si>
    <t>Yamajka</t>
  </si>
  <si>
    <t>FROLKA Marek.</t>
  </si>
  <si>
    <t>MFK teamKněždub</t>
  </si>
  <si>
    <t>PUČEK Martin</t>
  </si>
  <si>
    <t>Kafani</t>
  </si>
  <si>
    <t>NOVÁČEK Miroslav.</t>
  </si>
  <si>
    <t>Řeznovští Kanci 1</t>
  </si>
  <si>
    <t>NOVÁČEK Miroslav</t>
  </si>
  <si>
    <t>Řeznovští Kanci 2</t>
  </si>
  <si>
    <t>Šišmáci</t>
  </si>
  <si>
    <t>KYLAR Lukáš</t>
  </si>
  <si>
    <t>Etanol</t>
  </si>
  <si>
    <t>VRBA Vratislav</t>
  </si>
  <si>
    <t>Autoklima Brno</t>
  </si>
  <si>
    <t>KONEČNÝ Jaroslav</t>
  </si>
  <si>
    <t>DOČKAL Franta</t>
  </si>
  <si>
    <t>Orákulum</t>
  </si>
  <si>
    <t>ČERMÁK Martin</t>
  </si>
  <si>
    <t>Kulišáci</t>
  </si>
  <si>
    <t>24 kol</t>
  </si>
  <si>
    <t>ZREBNÝ Radim</t>
  </si>
  <si>
    <t>Modráci</t>
  </si>
  <si>
    <t>KOŘALKOVÁ Dagmar</t>
  </si>
  <si>
    <t>SEDLÁČEK Michal</t>
  </si>
  <si>
    <t>MPI</t>
  </si>
  <si>
    <t>56 kol</t>
  </si>
  <si>
    <t>LINHART Jan</t>
  </si>
  <si>
    <t>KNK</t>
  </si>
  <si>
    <t>93 kol</t>
  </si>
  <si>
    <t>ŇOREK Jan</t>
  </si>
  <si>
    <t>StodolTeam</t>
  </si>
  <si>
    <t>105 kol</t>
  </si>
  <si>
    <t>HORÁK Jan</t>
  </si>
  <si>
    <t>Horák team</t>
  </si>
  <si>
    <t>Počet závodníků: 27</t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</si>
  <si>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Závod Fechtl_R1  03.10.2015 10:00</t>
    </r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</si>
  <si>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Závod Fechtl_R2  03.10.2015 10:00</t>
    </r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</si>
  <si>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Závod Pitbike_R1  03.10.2015 10:00</t>
    </r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</si>
  <si>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Závod Pitbike_R2  03.10.2015 10:00</t>
    </r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</si>
  <si>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Fechtl Celkem  03.10.2015 10:00</t>
    </r>
  </si>
  <si>
    <t>2 kola</t>
  </si>
  <si>
    <t>27 kol</t>
  </si>
  <si>
    <t>31 kol</t>
  </si>
  <si>
    <t>43 kol</t>
  </si>
  <si>
    <t>55 kol</t>
  </si>
  <si>
    <t>70 kol</t>
  </si>
  <si>
    <t>Poř.2</t>
  </si>
  <si>
    <t>Sloupec3</t>
  </si>
  <si>
    <t>Poř.4</t>
  </si>
  <si>
    <t>St.č.5</t>
  </si>
  <si>
    <t>Jméno6</t>
  </si>
  <si>
    <t>RN.7</t>
  </si>
  <si>
    <t>Poř.8</t>
  </si>
  <si>
    <t>Kateg.9</t>
  </si>
  <si>
    <t>Oddíl10</t>
  </si>
  <si>
    <t>Sloupec14</t>
  </si>
  <si>
    <t>Sloupec15</t>
  </si>
  <si>
    <t>Výkon R1</t>
  </si>
  <si>
    <t>Kola R1</t>
  </si>
  <si>
    <t>Kola R2</t>
  </si>
  <si>
    <t>Výkon R2</t>
  </si>
  <si>
    <t>Kola Celkem</t>
  </si>
  <si>
    <t>Výkon Celkem</t>
  </si>
  <si>
    <t>Ztráta11</t>
  </si>
  <si>
    <t>Sloupec12</t>
  </si>
  <si>
    <t>Sloupec13</t>
  </si>
  <si>
    <r>
      <t>Akce AusterliCzFechtlCup 12</t>
    </r>
    <r>
      <rPr>
        <b/>
        <sz val="24"/>
        <color theme="1"/>
        <rFont val="Calibri"/>
        <family val="2"/>
        <charset val="238"/>
        <scheme val="minor"/>
      </rPr>
      <t xml:space="preserve"> | PitBike Celkem  03.10.2015 10:00</t>
    </r>
  </si>
  <si>
    <t>Mantisa I.</t>
  </si>
  <si>
    <t>KOHOUTEK Petr</t>
  </si>
  <si>
    <t>Mopet team</t>
  </si>
  <si>
    <t>MAREK Miroslav</t>
  </si>
  <si>
    <t>Pneuslavkov</t>
  </si>
  <si>
    <t>VYBÍRAL Rosťa.</t>
  </si>
  <si>
    <t>DUPAL Roman</t>
  </si>
  <si>
    <t>Dupaláci</t>
  </si>
  <si>
    <t>Mantisa II.</t>
  </si>
  <si>
    <t>VOZDECKÝ Pavel</t>
  </si>
  <si>
    <t>HRABČÍK Davi</t>
  </si>
  <si>
    <t>Mantisa Buggy</t>
  </si>
  <si>
    <t>29 kol</t>
  </si>
  <si>
    <t>Počet závodníků: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</si>
</sst>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70" formatCode="[$-F400]h:mm:ss\ AM/PM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4"/>
      <color rgb="FF000080"/>
      <name val="Calibri"/>
      <family val="2"/>
      <charset val="238"/>
      <scheme val="minor"/>
    </font>
    <font>
      <b/>
      <sz val="11"/>
      <color theme="1"/>
      <name val="Calibri"/>
      <scheme val="minor"/>
    </font>
    <font>
      <sz val="11"/>
      <color theme="0" tint="-0.14999847407452621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1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0" fontId="0" fillId="3" borderId="0" xfId="0" applyFill="1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0" fontId="0" fillId="0" borderId="0" xfId="0" applyNumberFormat="1"/>
    <xf numFmtId="0" fontId="6" fillId="0" borderId="0" xfId="0" applyFont="1" applyAlignment="1">
      <alignment horizontal="center" vertical="center" wrapText="1"/>
    </xf>
    <xf numFmtId="21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70" fontId="2" fillId="0" borderId="0" xfId="0" applyNumberFormat="1" applyFont="1" applyAlignment="1">
      <alignment horizontal="center" vertical="center" wrapText="1"/>
    </xf>
    <xf numFmtId="17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164" fontId="9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/>
    <xf numFmtId="170" fontId="9" fillId="0" borderId="0" xfId="0" applyNumberFormat="1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45"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h]:mm:ss;@"/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numFmt numFmtId="164" formatCode="[h]:mm:ss;@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[$-F400]h:mm:ss\ AM/PM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70" formatCode="[$-F400]h:mm:ss\ AM/PM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h]:mm:ss;@"/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</dxf>
    <dxf>
      <numFmt numFmtId="164" formatCode="[h]:mm:ss;@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6" formatCode="h:mm:ss"/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ulka2" displayName="Tabulka2" ref="A3:Z30" totalsRowShown="0" headerRowDxfId="28">
  <autoFilter ref="A3:Z30"/>
  <sortState ref="A5:AA31">
    <sortCondition descending="1" ref="Y4:Y31"/>
  </sortState>
  <tableColumns count="26">
    <tableColumn id="1" name="Poř." dataDxfId="44"/>
    <tableColumn id="2" name="St.č." dataDxfId="43"/>
    <tableColumn id="3" name="Jméno" dataDxfId="42"/>
    <tableColumn id="5" name="Poř.2" dataDxfId="41"/>
    <tableColumn id="6" name="Kateg." dataDxfId="5"/>
    <tableColumn id="7" name="Oddíl" dataDxfId="3"/>
    <tableColumn id="8" name="Kola R1" dataDxfId="4"/>
    <tableColumn id="9" name="Výkon R1" dataDxfId="40"/>
    <tableColumn id="10" name="Ztráta" dataDxfId="39"/>
    <tableColumn id="11" name="Sloupec3"/>
    <tableColumn id="12" name="Poř.4" dataDxfId="38"/>
    <tableColumn id="13" name="St.č.5" dataDxfId="37"/>
    <tableColumn id="14" name="Jméno6" dataDxfId="36"/>
    <tableColumn id="15" name="RN.7" dataDxfId="35"/>
    <tableColumn id="16" name="Poř.8" dataDxfId="34"/>
    <tableColumn id="17" name="Kateg.9" dataDxfId="33"/>
    <tableColumn id="18" name="Oddíl10" dataDxfId="32"/>
    <tableColumn id="19" name="Kola R2" dataDxfId="27">
      <calculatedColumnFormula>LOOKUP(Tabulka2[[#This Row],[St.č.]],AB:AB,AC:AC)</calculatedColumnFormula>
    </tableColumn>
    <tableColumn id="20" name="Výkon R2" dataDxfId="25">
      <calculatedColumnFormula>LOOKUP(Tabulka2[[#This Row],[St.č.]],AB:AB,AD:AD)</calculatedColumnFormula>
    </tableColumn>
    <tableColumn id="21" name="Ztráta11" dataDxfId="26"/>
    <tableColumn id="22" name="Sloupec12"/>
    <tableColumn id="23" name="Sloupec13"/>
    <tableColumn id="24" name="Sloupec14" dataDxfId="31"/>
    <tableColumn id="25" name="Sloupec15"/>
    <tableColumn id="26" name="Kola Celkem" dataDxfId="30">
      <calculatedColumnFormula>G4+R4</calculatedColumnFormula>
    </tableColumn>
    <tableColumn id="27" name="Výkon Celkem" dataDxfId="29">
      <calculatedColumnFormula>H4+S4</calculatedColumnFormula>
    </tableColumn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3" name="Tabulka24" displayName="Tabulka24" ref="A3:Y14" totalsRowShown="0" headerRowDxfId="24">
  <autoFilter ref="A3:Y14"/>
  <sortState ref="A5:AA15">
    <sortCondition descending="1" ref="X4:X15"/>
  </sortState>
  <tableColumns count="25">
    <tableColumn id="1" name="Poř." dataDxfId="23"/>
    <tableColumn id="2" name="St.č." dataDxfId="22"/>
    <tableColumn id="3" name="Jméno" dataDxfId="21"/>
    <tableColumn id="6" name="Kateg." dataDxfId="2"/>
    <tableColumn id="7" name="Oddíl" dataDxfId="0"/>
    <tableColumn id="8" name="Kola R1" dataDxfId="1"/>
    <tableColumn id="9" name="Výkon R1" dataDxfId="20"/>
    <tableColumn id="10" name="Ztráta" dataDxfId="19"/>
    <tableColumn id="11" name="Sloupec3"/>
    <tableColumn id="12" name="Poř.4" dataDxfId="18"/>
    <tableColumn id="13" name="St.č.5" dataDxfId="17"/>
    <tableColumn id="14" name="Jméno6" dataDxfId="16"/>
    <tableColumn id="15" name="RN.7" dataDxfId="15"/>
    <tableColumn id="16" name="Poř.8" dataDxfId="14"/>
    <tableColumn id="17" name="Kateg.9" dataDxfId="13"/>
    <tableColumn id="18" name="Oddíl10" dataDxfId="12"/>
    <tableColumn id="19" name="Kola R2" dataDxfId="11">
      <calculatedColumnFormula>LOOKUP(Tabulka24[[#This Row],[St.č.]],AA:AA,AB:AB)</calculatedColumnFormula>
    </tableColumn>
    <tableColumn id="20" name="Výkon R2" dataDxfId="10">
      <calculatedColumnFormula>LOOKUP(Tabulka24[[#This Row],[St.č.]],AA:AA,AC:AC)</calculatedColumnFormula>
    </tableColumn>
    <tableColumn id="21" name="Ztráta11" dataDxfId="9"/>
    <tableColumn id="22" name="Sloupec12"/>
    <tableColumn id="23" name="Sloupec13"/>
    <tableColumn id="24" name="Sloupec14" dataDxfId="8"/>
    <tableColumn id="25" name="Sloupec15"/>
    <tableColumn id="26" name="Kola Celkem" dataDxfId="7">
      <calculatedColumnFormula>F4+Q4</calculatedColumnFormula>
    </tableColumn>
    <tableColumn id="27" name="Výkon Celkem" dataDxfId="6">
      <calculatedColumnFormula>G4+R4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J1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6.28515625" customWidth="1"/>
    <col min="7" max="7" width="24.7109375" customWidth="1"/>
    <col min="8" max="8" width="6.140625" customWidth="1"/>
    <col min="9" max="9" width="8" customWidth="1"/>
    <col min="10" max="10" width="6.140625" style="12" customWidth="1"/>
  </cols>
  <sheetData>
    <row r="1" spans="1:10" ht="63" customHeight="1" x14ac:dyDescent="0.25">
      <c r="A1" s="21" t="s">
        <v>149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30" x14ac:dyDescent="0.25">
      <c r="A4" s="8" t="s">
        <v>1</v>
      </c>
      <c r="B4" s="8" t="s">
        <v>2</v>
      </c>
      <c r="C4" s="9" t="s">
        <v>3</v>
      </c>
      <c r="D4" s="9" t="s">
        <v>4</v>
      </c>
      <c r="E4" s="8" t="s">
        <v>1</v>
      </c>
      <c r="F4" s="9" t="s">
        <v>5</v>
      </c>
      <c r="G4" s="9" t="s">
        <v>6</v>
      </c>
      <c r="H4" s="8" t="s">
        <v>7</v>
      </c>
      <c r="I4" s="9" t="s">
        <v>8</v>
      </c>
      <c r="J4" s="10" t="s">
        <v>9</v>
      </c>
    </row>
    <row r="5" spans="1:10" x14ac:dyDescent="0.25">
      <c r="A5" s="3">
        <v>1</v>
      </c>
      <c r="B5" s="7">
        <v>311</v>
      </c>
      <c r="C5" s="4" t="s">
        <v>137</v>
      </c>
      <c r="D5" s="6">
        <v>-1</v>
      </c>
      <c r="E5" s="7">
        <v>1</v>
      </c>
      <c r="F5" s="6" t="s">
        <v>19</v>
      </c>
      <c r="G5" s="6" t="s">
        <v>138</v>
      </c>
      <c r="H5" s="7">
        <v>101</v>
      </c>
      <c r="I5" s="5">
        <v>8.3854166666666674E-2</v>
      </c>
      <c r="J5" s="6"/>
    </row>
    <row r="6" spans="1:10" ht="30" x14ac:dyDescent="0.25">
      <c r="A6" s="3">
        <v>2</v>
      </c>
      <c r="B6" s="7">
        <v>314</v>
      </c>
      <c r="C6" s="4" t="s">
        <v>102</v>
      </c>
      <c r="D6" s="6">
        <v>-1</v>
      </c>
      <c r="E6" s="7">
        <v>2</v>
      </c>
      <c r="F6" s="6" t="s">
        <v>19</v>
      </c>
      <c r="G6" s="6" t="s">
        <v>103</v>
      </c>
      <c r="H6" s="7">
        <v>100</v>
      </c>
      <c r="I6" s="5">
        <v>8.4120370370370359E-2</v>
      </c>
      <c r="J6" s="6" t="s">
        <v>91</v>
      </c>
    </row>
    <row r="7" spans="1:10" x14ac:dyDescent="0.25">
      <c r="A7" s="3">
        <v>3</v>
      </c>
      <c r="B7" s="7">
        <v>309</v>
      </c>
      <c r="C7" s="4" t="s">
        <v>63</v>
      </c>
      <c r="D7" s="6">
        <v>-1</v>
      </c>
      <c r="E7" s="7">
        <v>3</v>
      </c>
      <c r="F7" s="6" t="s">
        <v>19</v>
      </c>
      <c r="G7" s="6"/>
      <c r="H7" s="7">
        <v>99</v>
      </c>
      <c r="I7" s="5">
        <v>8.3842592592592594E-2</v>
      </c>
      <c r="J7" s="6" t="s">
        <v>154</v>
      </c>
    </row>
    <row r="8" spans="1:10" x14ac:dyDescent="0.25">
      <c r="A8" s="3">
        <v>4</v>
      </c>
      <c r="B8" s="7">
        <v>121</v>
      </c>
      <c r="C8" s="4" t="s">
        <v>104</v>
      </c>
      <c r="D8" s="6">
        <v>-1</v>
      </c>
      <c r="E8" s="7">
        <v>1</v>
      </c>
      <c r="F8" s="6" t="s">
        <v>11</v>
      </c>
      <c r="G8" s="6" t="s">
        <v>105</v>
      </c>
      <c r="H8" s="7">
        <v>99</v>
      </c>
      <c r="I8" s="5">
        <v>8.4097222222222226E-2</v>
      </c>
      <c r="J8" s="6" t="s">
        <v>154</v>
      </c>
    </row>
    <row r="9" spans="1:10" x14ac:dyDescent="0.25">
      <c r="A9" s="3">
        <v>5</v>
      </c>
      <c r="B9" s="7">
        <v>307</v>
      </c>
      <c r="C9" s="4" t="s">
        <v>106</v>
      </c>
      <c r="D9" s="6">
        <v>-1</v>
      </c>
      <c r="E9" s="7">
        <v>4</v>
      </c>
      <c r="F9" s="6" t="s">
        <v>19</v>
      </c>
      <c r="G9" s="6" t="s">
        <v>107</v>
      </c>
      <c r="H9" s="7">
        <v>96</v>
      </c>
      <c r="I9" s="5">
        <v>8.3379629629629637E-2</v>
      </c>
      <c r="J9" s="6" t="s">
        <v>92</v>
      </c>
    </row>
    <row r="10" spans="1:10" x14ac:dyDescent="0.25">
      <c r="A10" s="3">
        <v>6</v>
      </c>
      <c r="B10" s="7">
        <v>6</v>
      </c>
      <c r="C10" s="4" t="s">
        <v>112</v>
      </c>
      <c r="D10" s="6">
        <v>-1</v>
      </c>
      <c r="E10" s="7">
        <v>1</v>
      </c>
      <c r="F10" s="6" t="s">
        <v>14</v>
      </c>
      <c r="G10" s="6" t="s">
        <v>15</v>
      </c>
      <c r="H10" s="7">
        <v>92</v>
      </c>
      <c r="I10" s="5">
        <v>8.3946759259259263E-2</v>
      </c>
      <c r="J10" s="6" t="s">
        <v>21</v>
      </c>
    </row>
    <row r="11" spans="1:10" x14ac:dyDescent="0.25">
      <c r="A11" s="3">
        <v>7</v>
      </c>
      <c r="B11" s="7">
        <v>22</v>
      </c>
      <c r="C11" s="4" t="s">
        <v>121</v>
      </c>
      <c r="D11" s="6">
        <v>-1</v>
      </c>
      <c r="E11" s="7">
        <v>2</v>
      </c>
      <c r="F11" s="6" t="s">
        <v>14</v>
      </c>
      <c r="G11" s="6" t="s">
        <v>122</v>
      </c>
      <c r="H11" s="7">
        <v>89</v>
      </c>
      <c r="I11" s="5">
        <v>8.3657407407407403E-2</v>
      </c>
      <c r="J11" s="6" t="s">
        <v>24</v>
      </c>
    </row>
    <row r="12" spans="1:10" x14ac:dyDescent="0.25">
      <c r="A12" s="3">
        <v>8</v>
      </c>
      <c r="B12" s="7">
        <v>112</v>
      </c>
      <c r="C12" s="4" t="s">
        <v>108</v>
      </c>
      <c r="D12" s="6">
        <v>-1</v>
      </c>
      <c r="E12" s="7">
        <v>2</v>
      </c>
      <c r="F12" s="6" t="s">
        <v>11</v>
      </c>
      <c r="G12" s="6" t="s">
        <v>26</v>
      </c>
      <c r="H12" s="7">
        <v>88</v>
      </c>
      <c r="I12" s="5">
        <v>8.4050925925925932E-2</v>
      </c>
      <c r="J12" s="6" t="s">
        <v>95</v>
      </c>
    </row>
    <row r="13" spans="1:10" x14ac:dyDescent="0.25">
      <c r="A13" s="3">
        <v>9</v>
      </c>
      <c r="B13" s="7">
        <v>9</v>
      </c>
      <c r="C13" s="4" t="s">
        <v>110</v>
      </c>
      <c r="D13" s="6">
        <v>-1</v>
      </c>
      <c r="E13" s="7">
        <v>3</v>
      </c>
      <c r="F13" s="6" t="s">
        <v>14</v>
      </c>
      <c r="G13" s="6" t="s">
        <v>111</v>
      </c>
      <c r="H13" s="7">
        <v>88</v>
      </c>
      <c r="I13" s="5">
        <v>8.4247685185185175E-2</v>
      </c>
      <c r="J13" s="6" t="s">
        <v>95</v>
      </c>
    </row>
    <row r="14" spans="1:10" x14ac:dyDescent="0.25">
      <c r="A14" s="3">
        <v>10</v>
      </c>
      <c r="B14" s="7">
        <v>7</v>
      </c>
      <c r="C14" s="4" t="s">
        <v>113</v>
      </c>
      <c r="D14" s="6">
        <v>-1</v>
      </c>
      <c r="E14" s="7">
        <v>4</v>
      </c>
      <c r="F14" s="6" t="s">
        <v>14</v>
      </c>
      <c r="G14" s="6" t="s">
        <v>114</v>
      </c>
      <c r="H14" s="7">
        <v>84</v>
      </c>
      <c r="I14" s="5">
        <v>8.3449074074074078E-2</v>
      </c>
      <c r="J14" s="6" t="s">
        <v>96</v>
      </c>
    </row>
    <row r="15" spans="1:10" x14ac:dyDescent="0.25">
      <c r="A15" s="3">
        <v>11</v>
      </c>
      <c r="B15" s="7">
        <v>24</v>
      </c>
      <c r="C15" s="4" t="s">
        <v>119</v>
      </c>
      <c r="D15" s="6">
        <v>-1</v>
      </c>
      <c r="E15" s="7">
        <v>5</v>
      </c>
      <c r="F15" s="6" t="s">
        <v>14</v>
      </c>
      <c r="G15" s="6" t="s">
        <v>120</v>
      </c>
      <c r="H15" s="7">
        <v>84</v>
      </c>
      <c r="I15" s="5">
        <v>8.3761574074074072E-2</v>
      </c>
      <c r="J15" s="6" t="s">
        <v>96</v>
      </c>
    </row>
    <row r="16" spans="1:10" x14ac:dyDescent="0.25">
      <c r="A16" s="3">
        <v>12</v>
      </c>
      <c r="B16" s="7">
        <v>5</v>
      </c>
      <c r="C16" s="4" t="s">
        <v>124</v>
      </c>
      <c r="D16" s="6">
        <v>-1</v>
      </c>
      <c r="E16" s="7">
        <v>6</v>
      </c>
      <c r="F16" s="6" t="s">
        <v>14</v>
      </c>
      <c r="G16" s="6" t="s">
        <v>125</v>
      </c>
      <c r="H16" s="7">
        <v>83</v>
      </c>
      <c r="I16" s="5">
        <v>8.3842592592592594E-2</v>
      </c>
      <c r="J16" s="6" t="s">
        <v>36</v>
      </c>
    </row>
    <row r="17" spans="1:10" x14ac:dyDescent="0.25">
      <c r="A17" s="3">
        <v>13</v>
      </c>
      <c r="B17" s="7">
        <v>14</v>
      </c>
      <c r="C17" s="4" t="s">
        <v>115</v>
      </c>
      <c r="D17" s="6">
        <v>-1</v>
      </c>
      <c r="E17" s="7">
        <v>7</v>
      </c>
      <c r="F17" s="6" t="s">
        <v>14</v>
      </c>
      <c r="G17" s="6" t="s">
        <v>116</v>
      </c>
      <c r="H17" s="7">
        <v>82</v>
      </c>
      <c r="I17" s="5">
        <v>8.398148148148149E-2</v>
      </c>
      <c r="J17" s="6" t="s">
        <v>79</v>
      </c>
    </row>
    <row r="18" spans="1:10" x14ac:dyDescent="0.25">
      <c r="A18" s="3">
        <v>14</v>
      </c>
      <c r="B18" s="7">
        <v>122</v>
      </c>
      <c r="C18" s="4" t="s">
        <v>117</v>
      </c>
      <c r="D18" s="6">
        <v>-1</v>
      </c>
      <c r="E18" s="7">
        <v>3</v>
      </c>
      <c r="F18" s="6" t="s">
        <v>11</v>
      </c>
      <c r="G18" s="6" t="s">
        <v>118</v>
      </c>
      <c r="H18" s="7">
        <v>81</v>
      </c>
      <c r="I18" s="5">
        <v>8.398148148148149E-2</v>
      </c>
      <c r="J18" s="6" t="s">
        <v>89</v>
      </c>
    </row>
    <row r="19" spans="1:10" x14ac:dyDescent="0.25">
      <c r="A19" s="3">
        <v>15</v>
      </c>
      <c r="B19" s="7">
        <v>23</v>
      </c>
      <c r="C19" s="4" t="s">
        <v>121</v>
      </c>
      <c r="D19" s="6">
        <v>-1</v>
      </c>
      <c r="E19" s="7">
        <v>8</v>
      </c>
      <c r="F19" s="6" t="s">
        <v>14</v>
      </c>
      <c r="G19" s="6"/>
      <c r="H19" s="7">
        <v>80</v>
      </c>
      <c r="I19" s="5">
        <v>8.396990740740741E-2</v>
      </c>
      <c r="J19" s="6" t="s">
        <v>39</v>
      </c>
    </row>
    <row r="20" spans="1:10" x14ac:dyDescent="0.25">
      <c r="A20" s="3">
        <v>16</v>
      </c>
      <c r="B20" s="7">
        <v>21</v>
      </c>
      <c r="C20" s="4" t="s">
        <v>60</v>
      </c>
      <c r="D20" s="6">
        <v>-1</v>
      </c>
      <c r="E20" s="7">
        <v>9</v>
      </c>
      <c r="F20" s="6" t="s">
        <v>14</v>
      </c>
      <c r="G20" s="6" t="s">
        <v>61</v>
      </c>
      <c r="H20" s="7">
        <v>78</v>
      </c>
      <c r="I20" s="5">
        <v>8.4166666666666667E-2</v>
      </c>
      <c r="J20" s="6" t="s">
        <v>45</v>
      </c>
    </row>
    <row r="21" spans="1:10" x14ac:dyDescent="0.25">
      <c r="A21" s="3">
        <v>17</v>
      </c>
      <c r="B21" s="7">
        <v>8</v>
      </c>
      <c r="C21" s="4" t="s">
        <v>88</v>
      </c>
      <c r="D21" s="6">
        <v>-1</v>
      </c>
      <c r="E21" s="7">
        <v>10</v>
      </c>
      <c r="F21" s="6" t="s">
        <v>14</v>
      </c>
      <c r="G21" s="6" t="s">
        <v>123</v>
      </c>
      <c r="H21" s="7">
        <v>75</v>
      </c>
      <c r="I21" s="5">
        <v>8.3599537037037042E-2</v>
      </c>
      <c r="J21" s="6" t="s">
        <v>48</v>
      </c>
    </row>
    <row r="22" spans="1:10" x14ac:dyDescent="0.25">
      <c r="A22" s="3">
        <v>18</v>
      </c>
      <c r="B22" s="7">
        <v>125</v>
      </c>
      <c r="C22" s="4" t="s">
        <v>129</v>
      </c>
      <c r="D22" s="6">
        <v>-1</v>
      </c>
      <c r="E22" s="7">
        <v>4</v>
      </c>
      <c r="F22" s="6" t="s">
        <v>11</v>
      </c>
      <c r="G22" s="6" t="s">
        <v>130</v>
      </c>
      <c r="H22" s="7">
        <v>74</v>
      </c>
      <c r="I22" s="5">
        <v>7.3981481481481481E-2</v>
      </c>
      <c r="J22" s="6" t="s">
        <v>155</v>
      </c>
    </row>
    <row r="23" spans="1:10" x14ac:dyDescent="0.25">
      <c r="A23" s="3">
        <v>19</v>
      </c>
      <c r="B23" s="7">
        <v>16</v>
      </c>
      <c r="C23" s="4" t="s">
        <v>131</v>
      </c>
      <c r="D23" s="6">
        <v>-1</v>
      </c>
      <c r="E23" s="7">
        <v>11</v>
      </c>
      <c r="F23" s="6" t="s">
        <v>14</v>
      </c>
      <c r="G23" s="6" t="s">
        <v>132</v>
      </c>
      <c r="H23" s="7">
        <v>74</v>
      </c>
      <c r="I23" s="5">
        <v>8.3900462962962954E-2</v>
      </c>
      <c r="J23" s="6" t="s">
        <v>155</v>
      </c>
    </row>
    <row r="24" spans="1:10" x14ac:dyDescent="0.25">
      <c r="A24" s="3">
        <v>20</v>
      </c>
      <c r="B24" s="7">
        <v>11</v>
      </c>
      <c r="C24" s="4" t="s">
        <v>69</v>
      </c>
      <c r="D24" s="6">
        <v>-1</v>
      </c>
      <c r="E24" s="7">
        <v>12</v>
      </c>
      <c r="F24" s="6" t="s">
        <v>14</v>
      </c>
      <c r="G24" s="6" t="s">
        <v>135</v>
      </c>
      <c r="H24" s="7">
        <v>71</v>
      </c>
      <c r="I24" s="5">
        <v>8.4155092592592587E-2</v>
      </c>
      <c r="J24" s="6" t="s">
        <v>98</v>
      </c>
    </row>
    <row r="25" spans="1:10" x14ac:dyDescent="0.25">
      <c r="A25" s="3">
        <v>21</v>
      </c>
      <c r="B25" s="7">
        <v>908</v>
      </c>
      <c r="C25" s="4" t="s">
        <v>88</v>
      </c>
      <c r="D25" s="6">
        <v>-1</v>
      </c>
      <c r="E25" s="7">
        <v>5</v>
      </c>
      <c r="F25" s="6" t="s">
        <v>19</v>
      </c>
      <c r="G25" s="6" t="s">
        <v>127</v>
      </c>
      <c r="H25" s="7">
        <v>70</v>
      </c>
      <c r="I25" s="5">
        <v>7.8530092592592596E-2</v>
      </c>
      <c r="J25" s="6" t="s">
        <v>156</v>
      </c>
    </row>
    <row r="26" spans="1:10" x14ac:dyDescent="0.25">
      <c r="A26" s="3">
        <v>22</v>
      </c>
      <c r="B26" s="7">
        <v>114</v>
      </c>
      <c r="C26" s="4" t="s">
        <v>109</v>
      </c>
      <c r="D26" s="6">
        <v>-1</v>
      </c>
      <c r="E26" s="7">
        <v>5</v>
      </c>
      <c r="F26" s="6" t="s">
        <v>11</v>
      </c>
      <c r="G26" s="6" t="s">
        <v>12</v>
      </c>
      <c r="H26" s="7">
        <v>58</v>
      </c>
      <c r="I26" s="5">
        <v>5.2071759259259255E-2</v>
      </c>
      <c r="J26" s="6" t="s">
        <v>157</v>
      </c>
    </row>
    <row r="27" spans="1:10" x14ac:dyDescent="0.25">
      <c r="A27" s="3">
        <v>23</v>
      </c>
      <c r="B27" s="7">
        <v>310</v>
      </c>
      <c r="C27" s="4" t="s">
        <v>143</v>
      </c>
      <c r="D27" s="6">
        <v>-1</v>
      </c>
      <c r="E27" s="7">
        <v>6</v>
      </c>
      <c r="F27" s="6" t="s">
        <v>19</v>
      </c>
      <c r="G27" s="6" t="s">
        <v>144</v>
      </c>
      <c r="H27" s="7">
        <v>58</v>
      </c>
      <c r="I27" s="5">
        <v>5.2349537037037042E-2</v>
      </c>
      <c r="J27" s="6" t="s">
        <v>157</v>
      </c>
    </row>
    <row r="28" spans="1:10" x14ac:dyDescent="0.25">
      <c r="A28" s="3">
        <v>24</v>
      </c>
      <c r="B28" s="7">
        <v>107</v>
      </c>
      <c r="C28" s="4" t="s">
        <v>146</v>
      </c>
      <c r="D28" s="6">
        <v>-1</v>
      </c>
      <c r="E28" s="7">
        <v>6</v>
      </c>
      <c r="F28" s="6" t="s">
        <v>11</v>
      </c>
      <c r="G28" s="6" t="s">
        <v>147</v>
      </c>
      <c r="H28" s="7">
        <v>56</v>
      </c>
      <c r="I28" s="5">
        <v>6.0196759259259262E-2</v>
      </c>
      <c r="J28" s="6" t="s">
        <v>68</v>
      </c>
    </row>
    <row r="29" spans="1:10" x14ac:dyDescent="0.25">
      <c r="A29" s="3">
        <v>25</v>
      </c>
      <c r="B29" s="7">
        <v>123</v>
      </c>
      <c r="C29" s="4" t="s">
        <v>134</v>
      </c>
      <c r="D29" s="6">
        <v>-1</v>
      </c>
      <c r="E29" s="7">
        <v>7</v>
      </c>
      <c r="F29" s="6" t="s">
        <v>11</v>
      </c>
      <c r="G29" s="6" t="s">
        <v>76</v>
      </c>
      <c r="H29" s="7">
        <v>56</v>
      </c>
      <c r="I29" s="5">
        <v>8.3425925925925917E-2</v>
      </c>
      <c r="J29" s="6" t="s">
        <v>68</v>
      </c>
    </row>
    <row r="30" spans="1:10" x14ac:dyDescent="0.25">
      <c r="A30" s="3">
        <v>26</v>
      </c>
      <c r="B30" s="7">
        <v>4</v>
      </c>
      <c r="C30" s="4" t="s">
        <v>136</v>
      </c>
      <c r="D30" s="6">
        <v>-1</v>
      </c>
      <c r="E30" s="7">
        <v>13</v>
      </c>
      <c r="F30" s="6" t="s">
        <v>14</v>
      </c>
      <c r="G30" s="6" t="s">
        <v>125</v>
      </c>
      <c r="H30" s="7">
        <v>46</v>
      </c>
      <c r="I30" s="5">
        <v>5.9085648148148151E-2</v>
      </c>
      <c r="J30" s="6" t="s">
        <v>158</v>
      </c>
    </row>
    <row r="31" spans="1:10" ht="15" customHeight="1" x14ac:dyDescent="0.25">
      <c r="A31" s="3">
        <v>27</v>
      </c>
      <c r="B31" s="7">
        <v>124</v>
      </c>
      <c r="C31" s="4" t="s">
        <v>140</v>
      </c>
      <c r="D31" s="6">
        <v>-1</v>
      </c>
      <c r="E31" s="7">
        <v>8</v>
      </c>
      <c r="F31" s="6" t="s">
        <v>11</v>
      </c>
      <c r="G31" s="6" t="s">
        <v>141</v>
      </c>
      <c r="H31" s="7">
        <v>31</v>
      </c>
      <c r="I31" s="5">
        <v>8.3946759259259263E-2</v>
      </c>
      <c r="J31" s="6" t="s">
        <v>159</v>
      </c>
    </row>
    <row r="32" spans="1:10" ht="15" customHeight="1" x14ac:dyDescent="0.25">
      <c r="A32" s="20" t="s">
        <v>148</v>
      </c>
      <c r="B32" s="20"/>
      <c r="C32" s="20"/>
      <c r="D32" s="20"/>
      <c r="E32" s="20"/>
      <c r="F32" s="20"/>
      <c r="G32" s="20"/>
      <c r="H32" s="20"/>
      <c r="I32" s="20"/>
      <c r="J32" s="20"/>
    </row>
  </sheetData>
  <mergeCells count="4">
    <mergeCell ref="A1:J1"/>
    <mergeCell ref="A2:J2"/>
    <mergeCell ref="A3:J3"/>
    <mergeCell ref="A32:J32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7" customWidth="1"/>
    <col min="7" max="7" width="23.85546875" customWidth="1"/>
    <col min="8" max="8" width="6.140625" customWidth="1"/>
    <col min="9" max="9" width="8" customWidth="1"/>
    <col min="10" max="10" width="6.140625" customWidth="1"/>
  </cols>
  <sheetData>
    <row r="1" spans="1:10" ht="63" customHeight="1" x14ac:dyDescent="0.25">
      <c r="A1" s="21" t="s">
        <v>150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8" t="s">
        <v>1</v>
      </c>
      <c r="B4" s="8" t="s">
        <v>2</v>
      </c>
      <c r="C4" s="9" t="s">
        <v>3</v>
      </c>
      <c r="D4" s="9" t="s">
        <v>4</v>
      </c>
      <c r="E4" s="8" t="s">
        <v>1</v>
      </c>
      <c r="F4" s="9" t="s">
        <v>5</v>
      </c>
      <c r="G4" s="9" t="s">
        <v>6</v>
      </c>
      <c r="H4" s="8" t="s">
        <v>7</v>
      </c>
      <c r="I4" s="9" t="s">
        <v>8</v>
      </c>
      <c r="J4" s="10" t="s">
        <v>9</v>
      </c>
    </row>
    <row r="5" spans="1:10" x14ac:dyDescent="0.25">
      <c r="A5" s="3">
        <v>1</v>
      </c>
      <c r="B5" s="7">
        <v>314</v>
      </c>
      <c r="C5" s="4" t="s">
        <v>102</v>
      </c>
      <c r="D5" s="6">
        <v>-1</v>
      </c>
      <c r="E5" s="7">
        <v>1</v>
      </c>
      <c r="F5" s="6" t="s">
        <v>19</v>
      </c>
      <c r="G5" s="6" t="s">
        <v>103</v>
      </c>
      <c r="H5" s="7">
        <v>105</v>
      </c>
      <c r="I5" s="5">
        <v>8.3576388888888895E-2</v>
      </c>
      <c r="J5" s="6"/>
    </row>
    <row r="6" spans="1:10" x14ac:dyDescent="0.25">
      <c r="A6" s="3">
        <v>2</v>
      </c>
      <c r="B6" s="7">
        <v>309</v>
      </c>
      <c r="C6" s="4" t="s">
        <v>63</v>
      </c>
      <c r="D6" s="6">
        <v>-1</v>
      </c>
      <c r="E6" s="7">
        <v>2</v>
      </c>
      <c r="F6" s="6" t="s">
        <v>19</v>
      </c>
      <c r="G6" s="6"/>
      <c r="H6" s="7">
        <v>102</v>
      </c>
      <c r="I6" s="5">
        <v>8.4178240740740748E-2</v>
      </c>
      <c r="J6" s="6" t="s">
        <v>83</v>
      </c>
    </row>
    <row r="7" spans="1:10" x14ac:dyDescent="0.25">
      <c r="A7" s="3">
        <v>3</v>
      </c>
      <c r="B7" s="7">
        <v>121</v>
      </c>
      <c r="C7" s="4" t="s">
        <v>104</v>
      </c>
      <c r="D7" s="6">
        <v>-1</v>
      </c>
      <c r="E7" s="7">
        <v>1</v>
      </c>
      <c r="F7" s="6" t="s">
        <v>11</v>
      </c>
      <c r="G7" s="6" t="s">
        <v>105</v>
      </c>
      <c r="H7" s="7">
        <v>98</v>
      </c>
      <c r="I7" s="5">
        <v>8.4004629629629624E-2</v>
      </c>
      <c r="J7" s="6" t="s">
        <v>86</v>
      </c>
    </row>
    <row r="8" spans="1:10" x14ac:dyDescent="0.25">
      <c r="A8" s="3">
        <v>4</v>
      </c>
      <c r="B8" s="7">
        <v>307</v>
      </c>
      <c r="C8" s="4" t="s">
        <v>106</v>
      </c>
      <c r="D8" s="6">
        <v>-1</v>
      </c>
      <c r="E8" s="7">
        <v>3</v>
      </c>
      <c r="F8" s="6" t="s">
        <v>19</v>
      </c>
      <c r="G8" s="6" t="s">
        <v>107</v>
      </c>
      <c r="H8" s="7">
        <v>97</v>
      </c>
      <c r="I8" s="5">
        <v>8.3564814814814814E-2</v>
      </c>
      <c r="J8" s="6" t="s">
        <v>93</v>
      </c>
    </row>
    <row r="9" spans="1:10" x14ac:dyDescent="0.25">
      <c r="A9" s="3">
        <v>5</v>
      </c>
      <c r="B9" s="7">
        <v>112</v>
      </c>
      <c r="C9" s="4" t="s">
        <v>108</v>
      </c>
      <c r="D9" s="6">
        <v>-1</v>
      </c>
      <c r="E9" s="7">
        <v>2</v>
      </c>
      <c r="F9" s="6" t="s">
        <v>11</v>
      </c>
      <c r="G9" s="6" t="s">
        <v>26</v>
      </c>
      <c r="H9" s="7">
        <v>97</v>
      </c>
      <c r="I9" s="5">
        <v>8.3634259259259255E-2</v>
      </c>
      <c r="J9" s="6" t="s">
        <v>93</v>
      </c>
    </row>
    <row r="10" spans="1:10" x14ac:dyDescent="0.25">
      <c r="A10" s="3">
        <v>6</v>
      </c>
      <c r="B10" s="7">
        <v>114</v>
      </c>
      <c r="C10" s="4" t="s">
        <v>109</v>
      </c>
      <c r="D10" s="6">
        <v>-1</v>
      </c>
      <c r="E10" s="7">
        <v>3</v>
      </c>
      <c r="F10" s="6" t="s">
        <v>11</v>
      </c>
      <c r="G10" s="6" t="s">
        <v>12</v>
      </c>
      <c r="H10" s="7">
        <v>97</v>
      </c>
      <c r="I10" s="5">
        <v>8.3819444444444446E-2</v>
      </c>
      <c r="J10" s="6" t="s">
        <v>93</v>
      </c>
    </row>
    <row r="11" spans="1:10" x14ac:dyDescent="0.25">
      <c r="A11" s="3">
        <v>7</v>
      </c>
      <c r="B11" s="7">
        <v>9</v>
      </c>
      <c r="C11" s="4" t="s">
        <v>110</v>
      </c>
      <c r="D11" s="6">
        <v>-1</v>
      </c>
      <c r="E11" s="7">
        <v>1</v>
      </c>
      <c r="F11" s="6" t="s">
        <v>14</v>
      </c>
      <c r="G11" s="6" t="s">
        <v>111</v>
      </c>
      <c r="H11" s="7">
        <v>96</v>
      </c>
      <c r="I11" s="5">
        <v>8.4039351851851851E-2</v>
      </c>
      <c r="J11" s="6" t="s">
        <v>21</v>
      </c>
    </row>
    <row r="12" spans="1:10" x14ac:dyDescent="0.25">
      <c r="A12" s="3">
        <v>8</v>
      </c>
      <c r="B12" s="7">
        <v>6</v>
      </c>
      <c r="C12" s="4" t="s">
        <v>112</v>
      </c>
      <c r="D12" s="6">
        <v>-1</v>
      </c>
      <c r="E12" s="7">
        <v>2</v>
      </c>
      <c r="F12" s="6" t="s">
        <v>14</v>
      </c>
      <c r="G12" s="6" t="s">
        <v>15</v>
      </c>
      <c r="H12" s="7">
        <v>96</v>
      </c>
      <c r="I12" s="5">
        <v>8.4085648148148159E-2</v>
      </c>
      <c r="J12" s="6" t="s">
        <v>21</v>
      </c>
    </row>
    <row r="13" spans="1:10" x14ac:dyDescent="0.25">
      <c r="A13" s="3">
        <v>9</v>
      </c>
      <c r="B13" s="7">
        <v>7</v>
      </c>
      <c r="C13" s="4" t="s">
        <v>113</v>
      </c>
      <c r="D13" s="6">
        <v>-1</v>
      </c>
      <c r="E13" s="7">
        <v>3</v>
      </c>
      <c r="F13" s="6" t="s">
        <v>14</v>
      </c>
      <c r="G13" s="6" t="s">
        <v>114</v>
      </c>
      <c r="H13" s="7">
        <v>92</v>
      </c>
      <c r="I13" s="5">
        <v>8.3437499999999998E-2</v>
      </c>
      <c r="J13" s="6" t="s">
        <v>95</v>
      </c>
    </row>
    <row r="14" spans="1:10" x14ac:dyDescent="0.25">
      <c r="A14" s="3">
        <v>10</v>
      </c>
      <c r="B14" s="7">
        <v>14</v>
      </c>
      <c r="C14" s="4" t="s">
        <v>115</v>
      </c>
      <c r="D14" s="6">
        <v>-1</v>
      </c>
      <c r="E14" s="7">
        <v>4</v>
      </c>
      <c r="F14" s="6" t="s">
        <v>14</v>
      </c>
      <c r="G14" s="6" t="s">
        <v>116</v>
      </c>
      <c r="H14" s="7">
        <v>92</v>
      </c>
      <c r="I14" s="5">
        <v>8.3877314814814807E-2</v>
      </c>
      <c r="J14" s="6" t="s">
        <v>95</v>
      </c>
    </row>
    <row r="15" spans="1:10" x14ac:dyDescent="0.25">
      <c r="A15" s="3">
        <v>11</v>
      </c>
      <c r="B15" s="7">
        <v>122</v>
      </c>
      <c r="C15" s="4" t="s">
        <v>117</v>
      </c>
      <c r="D15" s="6">
        <v>-1</v>
      </c>
      <c r="E15" s="7">
        <v>4</v>
      </c>
      <c r="F15" s="6" t="s">
        <v>11</v>
      </c>
      <c r="G15" s="6" t="s">
        <v>118</v>
      </c>
      <c r="H15" s="7">
        <v>91</v>
      </c>
      <c r="I15" s="5">
        <v>8.413194444444444E-2</v>
      </c>
      <c r="J15" s="6" t="s">
        <v>27</v>
      </c>
    </row>
    <row r="16" spans="1:10" x14ac:dyDescent="0.25">
      <c r="A16" s="3">
        <v>12</v>
      </c>
      <c r="B16" s="7">
        <v>21</v>
      </c>
      <c r="C16" s="4" t="s">
        <v>60</v>
      </c>
      <c r="D16" s="6">
        <v>-1</v>
      </c>
      <c r="E16" s="7">
        <v>5</v>
      </c>
      <c r="F16" s="6" t="s">
        <v>14</v>
      </c>
      <c r="G16" s="6" t="s">
        <v>61</v>
      </c>
      <c r="H16" s="7">
        <v>89</v>
      </c>
      <c r="I16" s="5">
        <v>8.3842592592592594E-2</v>
      </c>
      <c r="J16" s="6" t="s">
        <v>33</v>
      </c>
    </row>
    <row r="17" spans="1:10" x14ac:dyDescent="0.25">
      <c r="A17" s="3">
        <v>13</v>
      </c>
      <c r="B17" s="7">
        <v>24</v>
      </c>
      <c r="C17" s="4" t="s">
        <v>119</v>
      </c>
      <c r="D17" s="6">
        <v>-1</v>
      </c>
      <c r="E17" s="7">
        <v>6</v>
      </c>
      <c r="F17" s="6" t="s">
        <v>14</v>
      </c>
      <c r="G17" s="6" t="s">
        <v>120</v>
      </c>
      <c r="H17" s="7">
        <v>89</v>
      </c>
      <c r="I17" s="5">
        <v>8.4317129629629631E-2</v>
      </c>
      <c r="J17" s="6" t="s">
        <v>33</v>
      </c>
    </row>
    <row r="18" spans="1:10" x14ac:dyDescent="0.25">
      <c r="A18" s="3">
        <v>14</v>
      </c>
      <c r="B18" s="7">
        <v>22</v>
      </c>
      <c r="C18" s="4" t="s">
        <v>121</v>
      </c>
      <c r="D18" s="6">
        <v>-1</v>
      </c>
      <c r="E18" s="7">
        <v>7</v>
      </c>
      <c r="F18" s="6" t="s">
        <v>14</v>
      </c>
      <c r="G18" s="6" t="s">
        <v>122</v>
      </c>
      <c r="H18" s="7">
        <v>88</v>
      </c>
      <c r="I18" s="5">
        <v>8.3472222222222225E-2</v>
      </c>
      <c r="J18" s="6" t="s">
        <v>96</v>
      </c>
    </row>
    <row r="19" spans="1:10" x14ac:dyDescent="0.25">
      <c r="A19" s="3">
        <v>15</v>
      </c>
      <c r="B19" s="7">
        <v>8</v>
      </c>
      <c r="C19" s="4" t="s">
        <v>88</v>
      </c>
      <c r="D19" s="6">
        <v>-1</v>
      </c>
      <c r="E19" s="7">
        <v>8</v>
      </c>
      <c r="F19" s="6" t="s">
        <v>14</v>
      </c>
      <c r="G19" s="6" t="s">
        <v>123</v>
      </c>
      <c r="H19" s="7">
        <v>88</v>
      </c>
      <c r="I19" s="5">
        <v>8.4074074074074079E-2</v>
      </c>
      <c r="J19" s="6" t="s">
        <v>96</v>
      </c>
    </row>
    <row r="20" spans="1:10" x14ac:dyDescent="0.25">
      <c r="A20" s="3">
        <v>16</v>
      </c>
      <c r="B20" s="7">
        <v>5</v>
      </c>
      <c r="C20" s="4" t="s">
        <v>124</v>
      </c>
      <c r="D20" s="6">
        <v>-1</v>
      </c>
      <c r="E20" s="7">
        <v>9</v>
      </c>
      <c r="F20" s="6" t="s">
        <v>14</v>
      </c>
      <c r="G20" s="6" t="s">
        <v>125</v>
      </c>
      <c r="H20" s="7">
        <v>84</v>
      </c>
      <c r="I20" s="5">
        <v>8.4293981481481484E-2</v>
      </c>
      <c r="J20" s="6" t="s">
        <v>39</v>
      </c>
    </row>
    <row r="21" spans="1:10" x14ac:dyDescent="0.25">
      <c r="A21" s="3">
        <v>17</v>
      </c>
      <c r="B21" s="7">
        <v>908</v>
      </c>
      <c r="C21" s="4" t="s">
        <v>126</v>
      </c>
      <c r="D21" s="6">
        <v>-1</v>
      </c>
      <c r="E21" s="7">
        <v>4</v>
      </c>
      <c r="F21" s="6" t="s">
        <v>19</v>
      </c>
      <c r="G21" s="6" t="s">
        <v>127</v>
      </c>
      <c r="H21" s="7">
        <v>83</v>
      </c>
      <c r="I21" s="5">
        <v>7.3587962962962966E-2</v>
      </c>
      <c r="J21" s="6" t="s">
        <v>42</v>
      </c>
    </row>
    <row r="22" spans="1:10" x14ac:dyDescent="0.25">
      <c r="A22" s="3">
        <v>18</v>
      </c>
      <c r="B22" s="7">
        <v>23</v>
      </c>
      <c r="C22" s="4" t="s">
        <v>128</v>
      </c>
      <c r="D22" s="6">
        <v>-1</v>
      </c>
      <c r="E22" s="7">
        <v>10</v>
      </c>
      <c r="F22" s="6" t="s">
        <v>14</v>
      </c>
      <c r="G22" s="6"/>
      <c r="H22" s="7">
        <v>83</v>
      </c>
      <c r="I22" s="5">
        <v>8.396990740740741E-2</v>
      </c>
      <c r="J22" s="6" t="s">
        <v>42</v>
      </c>
    </row>
    <row r="23" spans="1:10" x14ac:dyDescent="0.25">
      <c r="A23" s="3">
        <v>19</v>
      </c>
      <c r="B23" s="7">
        <v>125</v>
      </c>
      <c r="C23" s="4" t="s">
        <v>129</v>
      </c>
      <c r="D23" s="6">
        <v>-1</v>
      </c>
      <c r="E23" s="7">
        <v>5</v>
      </c>
      <c r="F23" s="6" t="s">
        <v>11</v>
      </c>
      <c r="G23" s="6" t="s">
        <v>130</v>
      </c>
      <c r="H23" s="7">
        <v>82</v>
      </c>
      <c r="I23" s="5">
        <v>8.3437499999999998E-2</v>
      </c>
      <c r="J23" s="6" t="s">
        <v>45</v>
      </c>
    </row>
    <row r="24" spans="1:10" x14ac:dyDescent="0.25">
      <c r="A24" s="3">
        <v>20</v>
      </c>
      <c r="B24" s="7">
        <v>16</v>
      </c>
      <c r="C24" s="4" t="s">
        <v>131</v>
      </c>
      <c r="D24" s="6">
        <v>-1</v>
      </c>
      <c r="E24" s="7">
        <v>11</v>
      </c>
      <c r="F24" s="6" t="s">
        <v>14</v>
      </c>
      <c r="G24" s="6" t="s">
        <v>132</v>
      </c>
      <c r="H24" s="7">
        <v>81</v>
      </c>
      <c r="I24" s="5">
        <v>8.3564814814814814E-2</v>
      </c>
      <c r="J24" s="6" t="s">
        <v>133</v>
      </c>
    </row>
    <row r="25" spans="1:10" x14ac:dyDescent="0.25">
      <c r="A25" s="3">
        <v>21</v>
      </c>
      <c r="B25" s="7">
        <v>123</v>
      </c>
      <c r="C25" s="4" t="s">
        <v>134</v>
      </c>
      <c r="D25" s="6">
        <v>-1</v>
      </c>
      <c r="E25" s="7">
        <v>6</v>
      </c>
      <c r="F25" s="6" t="s">
        <v>11</v>
      </c>
      <c r="G25" s="6" t="s">
        <v>76</v>
      </c>
      <c r="H25" s="7">
        <v>80</v>
      </c>
      <c r="I25" s="5">
        <v>8.3726851851851858E-2</v>
      </c>
      <c r="J25" s="6" t="s">
        <v>97</v>
      </c>
    </row>
    <row r="26" spans="1:10" x14ac:dyDescent="0.25">
      <c r="A26" s="3">
        <v>22</v>
      </c>
      <c r="B26" s="7">
        <v>11</v>
      </c>
      <c r="C26" s="4" t="s">
        <v>69</v>
      </c>
      <c r="D26" s="6">
        <v>-1</v>
      </c>
      <c r="E26" s="7">
        <v>12</v>
      </c>
      <c r="F26" s="6" t="s">
        <v>14</v>
      </c>
      <c r="G26" s="6" t="s">
        <v>135</v>
      </c>
      <c r="H26" s="7">
        <v>72</v>
      </c>
      <c r="I26" s="5">
        <v>8.4085648148148159E-2</v>
      </c>
      <c r="J26" s="6" t="s">
        <v>55</v>
      </c>
    </row>
    <row r="27" spans="1:10" x14ac:dyDescent="0.25">
      <c r="A27" s="3">
        <v>23</v>
      </c>
      <c r="B27" s="7">
        <v>4</v>
      </c>
      <c r="C27" s="4" t="s">
        <v>136</v>
      </c>
      <c r="D27" s="6">
        <v>-1</v>
      </c>
      <c r="E27" s="7">
        <v>13</v>
      </c>
      <c r="F27" s="6" t="s">
        <v>14</v>
      </c>
      <c r="G27" s="6" t="s">
        <v>125</v>
      </c>
      <c r="H27" s="7">
        <v>63</v>
      </c>
      <c r="I27" s="5">
        <v>8.3645833333333322E-2</v>
      </c>
      <c r="J27" s="6" t="s">
        <v>99</v>
      </c>
    </row>
    <row r="28" spans="1:10" x14ac:dyDescent="0.25">
      <c r="A28" s="3">
        <v>24</v>
      </c>
      <c r="B28" s="7">
        <v>311</v>
      </c>
      <c r="C28" s="4" t="s">
        <v>137</v>
      </c>
      <c r="D28" s="6">
        <v>-1</v>
      </c>
      <c r="E28" s="7">
        <v>5</v>
      </c>
      <c r="F28" s="6" t="s">
        <v>19</v>
      </c>
      <c r="G28" s="6" t="s">
        <v>138</v>
      </c>
      <c r="H28" s="7">
        <v>49</v>
      </c>
      <c r="I28" s="5">
        <v>4.1747685185185186E-2</v>
      </c>
      <c r="J28" s="6" t="s">
        <v>139</v>
      </c>
    </row>
    <row r="29" spans="1:10" x14ac:dyDescent="0.25">
      <c r="A29" s="3">
        <v>25</v>
      </c>
      <c r="B29" s="7">
        <v>124</v>
      </c>
      <c r="C29" s="4" t="s">
        <v>140</v>
      </c>
      <c r="D29" s="6">
        <v>-1</v>
      </c>
      <c r="E29" s="7">
        <v>7</v>
      </c>
      <c r="F29" s="6" t="s">
        <v>11</v>
      </c>
      <c r="G29" s="6" t="s">
        <v>141</v>
      </c>
      <c r="H29" s="7">
        <v>12</v>
      </c>
      <c r="I29" s="5">
        <v>3.1597222222222221E-2</v>
      </c>
      <c r="J29" s="6" t="s">
        <v>142</v>
      </c>
    </row>
    <row r="30" spans="1:10" ht="30" x14ac:dyDescent="0.25">
      <c r="A30" s="3">
        <v>26</v>
      </c>
      <c r="B30" s="7">
        <v>310</v>
      </c>
      <c r="C30" s="4" t="s">
        <v>143</v>
      </c>
      <c r="D30" s="6">
        <v>-1</v>
      </c>
      <c r="E30" s="7">
        <v>6</v>
      </c>
      <c r="F30" s="6" t="s">
        <v>19</v>
      </c>
      <c r="G30" s="6" t="s">
        <v>144</v>
      </c>
      <c r="H30" s="7">
        <v>0</v>
      </c>
      <c r="I30" s="4"/>
      <c r="J30" s="6" t="s">
        <v>145</v>
      </c>
    </row>
    <row r="31" spans="1:10" ht="15" customHeight="1" x14ac:dyDescent="0.25">
      <c r="A31" s="3">
        <v>27</v>
      </c>
      <c r="B31" s="7">
        <v>107</v>
      </c>
      <c r="C31" s="4" t="s">
        <v>146</v>
      </c>
      <c r="D31" s="6">
        <v>-1</v>
      </c>
      <c r="E31" s="7">
        <v>8</v>
      </c>
      <c r="F31" s="6" t="s">
        <v>11</v>
      </c>
      <c r="G31" s="6" t="s">
        <v>147</v>
      </c>
      <c r="H31" s="7">
        <v>0</v>
      </c>
      <c r="I31" s="4"/>
      <c r="J31" s="6" t="s">
        <v>145</v>
      </c>
    </row>
  </sheetData>
  <mergeCells count="3">
    <mergeCell ref="A1:J1"/>
    <mergeCell ref="A2:J2"/>
    <mergeCell ref="A3:J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tabSelected="1" zoomScaleNormal="100" workbookViewId="0">
      <selection sqref="A1:I1"/>
    </sheetView>
  </sheetViews>
  <sheetFormatPr defaultRowHeight="15" x14ac:dyDescent="0.25"/>
  <cols>
    <col min="1" max="1" width="6.7109375" customWidth="1"/>
    <col min="2" max="2" width="6.85546875" customWidth="1"/>
    <col min="3" max="3" width="19.42578125" customWidth="1"/>
    <col min="4" max="4" width="7.7109375" customWidth="1"/>
    <col min="5" max="5" width="8.7109375" customWidth="1"/>
    <col min="6" max="6" width="18.28515625" style="36" customWidth="1"/>
    <col min="7" max="7" width="10" customWidth="1"/>
    <col min="8" max="8" width="11.28515625" customWidth="1"/>
    <col min="9" max="9" width="6.140625" style="12" hidden="1" customWidth="1"/>
    <col min="10" max="12" width="0" hidden="1" customWidth="1"/>
    <col min="13" max="13" width="22.85546875" hidden="1" customWidth="1"/>
    <col min="14" max="15" width="6.42578125" hidden="1" customWidth="1"/>
    <col min="16" max="16" width="6.5703125" hidden="1" customWidth="1"/>
    <col min="17" max="17" width="26.7109375" hidden="1" customWidth="1"/>
    <col min="18" max="18" width="11.42578125" customWidth="1"/>
    <col min="19" max="19" width="11.7109375" customWidth="1"/>
    <col min="20" max="22" width="0" hidden="1" customWidth="1"/>
    <col min="23" max="23" width="10.7109375" style="14" hidden="1" customWidth="1"/>
    <col min="24" max="24" width="0" hidden="1" customWidth="1"/>
    <col min="25" max="25" width="14.140625" customWidth="1"/>
    <col min="26" max="26" width="15.85546875" style="14" customWidth="1"/>
  </cols>
  <sheetData>
    <row r="1" spans="1:30" ht="31.5" customHeight="1" x14ac:dyDescent="0.25">
      <c r="A1" s="21" t="s">
        <v>153</v>
      </c>
      <c r="B1" s="21"/>
      <c r="C1" s="21"/>
      <c r="D1" s="21"/>
      <c r="E1" s="21"/>
      <c r="F1" s="21"/>
      <c r="G1" s="21"/>
      <c r="H1" s="21"/>
      <c r="I1" s="21"/>
      <c r="J1" s="18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  <c r="V1" s="18"/>
      <c r="W1" s="19"/>
      <c r="X1" s="18"/>
      <c r="Y1" s="18"/>
      <c r="Z1" s="19"/>
    </row>
    <row r="2" spans="1:30" ht="6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30" ht="18.75" customHeight="1" x14ac:dyDescent="0.25">
      <c r="A3" s="8" t="s">
        <v>1</v>
      </c>
      <c r="B3" s="8" t="s">
        <v>2</v>
      </c>
      <c r="C3" s="9" t="s">
        <v>3</v>
      </c>
      <c r="D3" s="8" t="s">
        <v>160</v>
      </c>
      <c r="E3" s="9" t="s">
        <v>5</v>
      </c>
      <c r="F3" s="9" t="s">
        <v>6</v>
      </c>
      <c r="G3" s="8" t="s">
        <v>172</v>
      </c>
      <c r="H3" s="9" t="s">
        <v>171</v>
      </c>
      <c r="I3" s="10" t="s">
        <v>9</v>
      </c>
      <c r="J3" s="13" t="s">
        <v>161</v>
      </c>
      <c r="K3" s="1" t="s">
        <v>162</v>
      </c>
      <c r="L3" s="1" t="s">
        <v>163</v>
      </c>
      <c r="M3" s="2" t="s">
        <v>164</v>
      </c>
      <c r="N3" s="2" t="s">
        <v>165</v>
      </c>
      <c r="O3" s="1" t="s">
        <v>166</v>
      </c>
      <c r="P3" s="2" t="s">
        <v>167</v>
      </c>
      <c r="Q3" s="2" t="s">
        <v>168</v>
      </c>
      <c r="R3" s="8" t="s">
        <v>173</v>
      </c>
      <c r="S3" s="9" t="s">
        <v>174</v>
      </c>
      <c r="T3" s="8" t="s">
        <v>177</v>
      </c>
      <c r="U3" s="9" t="s">
        <v>178</v>
      </c>
      <c r="V3" s="8" t="s">
        <v>179</v>
      </c>
      <c r="W3" s="9" t="s">
        <v>169</v>
      </c>
      <c r="X3" s="8" t="s">
        <v>170</v>
      </c>
      <c r="Y3" s="9" t="s">
        <v>175</v>
      </c>
      <c r="Z3" s="8" t="s">
        <v>176</v>
      </c>
    </row>
    <row r="4" spans="1:30" ht="30" x14ac:dyDescent="0.25">
      <c r="A4" s="3">
        <v>1</v>
      </c>
      <c r="B4" s="7">
        <v>314</v>
      </c>
      <c r="C4" s="4" t="s">
        <v>102</v>
      </c>
      <c r="D4" s="7">
        <v>1</v>
      </c>
      <c r="E4" s="6" t="s">
        <v>19</v>
      </c>
      <c r="F4" s="6" t="s">
        <v>103</v>
      </c>
      <c r="G4" s="7">
        <v>100</v>
      </c>
      <c r="H4" s="5">
        <v>8.4120370370370359E-2</v>
      </c>
      <c r="I4" s="6" t="s">
        <v>91</v>
      </c>
      <c r="K4" s="3">
        <v>3</v>
      </c>
      <c r="L4" s="7">
        <v>11</v>
      </c>
      <c r="M4" s="23" t="s">
        <v>13</v>
      </c>
      <c r="N4" s="6">
        <v>1973</v>
      </c>
      <c r="O4" s="7">
        <v>1</v>
      </c>
      <c r="P4" s="6" t="s">
        <v>14</v>
      </c>
      <c r="Q4" s="6" t="s">
        <v>15</v>
      </c>
      <c r="R4" s="7">
        <f>LOOKUP(Tabulka2[[#This Row],[St.č.]],AB:AB,AC:AC)</f>
        <v>105</v>
      </c>
      <c r="S4" s="28">
        <f>LOOKUP(Tabulka2[[#This Row],[St.č.]],AB:AB,AD:AD)</f>
        <v>8.3576388888888895E-2</v>
      </c>
      <c r="T4" s="6" t="s">
        <v>91</v>
      </c>
      <c r="V4">
        <f>G4+R4</f>
        <v>205</v>
      </c>
      <c r="W4" s="14">
        <f>H4+S4</f>
        <v>0.16769675925925925</v>
      </c>
      <c r="Y4" s="15">
        <f>G4+R4</f>
        <v>205</v>
      </c>
      <c r="Z4" s="16">
        <f>H4+S4</f>
        <v>0.16769675925925925</v>
      </c>
      <c r="AB4" s="25">
        <v>4</v>
      </c>
      <c r="AC4" s="25">
        <v>63</v>
      </c>
      <c r="AD4" s="26">
        <v>8.3645833333333322E-2</v>
      </c>
    </row>
    <row r="5" spans="1:30" ht="30" x14ac:dyDescent="0.25">
      <c r="A5" s="3">
        <v>2</v>
      </c>
      <c r="B5" s="7">
        <v>309</v>
      </c>
      <c r="C5" s="4" t="s">
        <v>63</v>
      </c>
      <c r="D5" s="7">
        <v>2</v>
      </c>
      <c r="E5" s="6" t="s">
        <v>19</v>
      </c>
      <c r="F5" s="6"/>
      <c r="G5" s="7">
        <v>99</v>
      </c>
      <c r="H5" s="5">
        <v>8.3842592592592594E-2</v>
      </c>
      <c r="I5" s="6" t="s">
        <v>154</v>
      </c>
      <c r="K5" s="3">
        <v>5</v>
      </c>
      <c r="L5" s="7">
        <v>111</v>
      </c>
      <c r="M5" s="23" t="s">
        <v>16</v>
      </c>
      <c r="N5" s="6">
        <v>1983</v>
      </c>
      <c r="O5" s="1">
        <v>3</v>
      </c>
      <c r="P5" s="2" t="s">
        <v>11</v>
      </c>
      <c r="Q5" s="2" t="s">
        <v>17</v>
      </c>
      <c r="R5" s="7">
        <f>LOOKUP(Tabulka2[[#This Row],[St.č.]],AB:AB,AC:AC)</f>
        <v>102</v>
      </c>
      <c r="S5" s="28">
        <f>LOOKUP(Tabulka2[[#This Row],[St.č.]],AB:AB,AD:AD)</f>
        <v>8.4178240740740748E-2</v>
      </c>
      <c r="T5" s="2" t="s">
        <v>92</v>
      </c>
      <c r="V5">
        <f>G5+R5</f>
        <v>201</v>
      </c>
      <c r="W5" s="14">
        <f>H5+S5</f>
        <v>0.16802083333333334</v>
      </c>
      <c r="Y5" s="15">
        <f>G5+R5</f>
        <v>201</v>
      </c>
      <c r="Z5" s="16">
        <f>H5+S5</f>
        <v>0.16802083333333334</v>
      </c>
      <c r="AB5" s="25">
        <v>5</v>
      </c>
      <c r="AC5" s="25">
        <v>84</v>
      </c>
      <c r="AD5" s="26">
        <v>8.4293981481481484E-2</v>
      </c>
    </row>
    <row r="6" spans="1:30" ht="14.25" customHeight="1" x14ac:dyDescent="0.25">
      <c r="A6" s="3">
        <v>3</v>
      </c>
      <c r="B6" s="7">
        <v>121</v>
      </c>
      <c r="C6" s="4" t="s">
        <v>104</v>
      </c>
      <c r="D6" s="7">
        <v>1</v>
      </c>
      <c r="E6" s="6" t="s">
        <v>11</v>
      </c>
      <c r="F6" s="6" t="s">
        <v>105</v>
      </c>
      <c r="G6" s="7">
        <v>99</v>
      </c>
      <c r="H6" s="5">
        <v>8.4097222222222226E-2</v>
      </c>
      <c r="I6" s="6" t="s">
        <v>154</v>
      </c>
      <c r="K6" s="3">
        <v>1</v>
      </c>
      <c r="L6" s="7">
        <v>8</v>
      </c>
      <c r="M6" s="23" t="s">
        <v>34</v>
      </c>
      <c r="N6" s="6">
        <v>1970</v>
      </c>
      <c r="O6" s="1">
        <v>1</v>
      </c>
      <c r="P6" s="2" t="s">
        <v>19</v>
      </c>
      <c r="Q6" s="2" t="s">
        <v>35</v>
      </c>
      <c r="R6" s="7">
        <f>LOOKUP(Tabulka2[[#This Row],[St.č.]],AB:AB,AC:AC)</f>
        <v>98</v>
      </c>
      <c r="S6" s="28">
        <f>LOOKUP(Tabulka2[[#This Row],[St.č.]],AB:AB,AD:AD)</f>
        <v>8.4004629629629624E-2</v>
      </c>
      <c r="T6" s="2"/>
      <c r="V6">
        <f>G6+R6</f>
        <v>197</v>
      </c>
      <c r="W6" s="14">
        <f>H6+S6</f>
        <v>0.16810185185185184</v>
      </c>
      <c r="Y6" s="15">
        <f>G6+R6</f>
        <v>197</v>
      </c>
      <c r="Z6" s="16">
        <f>H6+S6</f>
        <v>0.16810185185185184</v>
      </c>
      <c r="AB6" s="25">
        <v>6</v>
      </c>
      <c r="AC6" s="25">
        <v>96</v>
      </c>
      <c r="AD6" s="26">
        <v>8.4085648148148159E-2</v>
      </c>
    </row>
    <row r="7" spans="1:30" x14ac:dyDescent="0.25">
      <c r="A7" s="3">
        <v>4</v>
      </c>
      <c r="B7" s="7">
        <v>307</v>
      </c>
      <c r="C7" s="4" t="s">
        <v>106</v>
      </c>
      <c r="D7" s="7">
        <v>3</v>
      </c>
      <c r="E7" s="6" t="s">
        <v>19</v>
      </c>
      <c r="F7" s="6" t="s">
        <v>107</v>
      </c>
      <c r="G7" s="7">
        <v>96</v>
      </c>
      <c r="H7" s="5">
        <v>8.3379629629629637E-2</v>
      </c>
      <c r="I7" s="6" t="s">
        <v>92</v>
      </c>
      <c r="K7" s="3">
        <v>6</v>
      </c>
      <c r="L7" s="7">
        <v>5</v>
      </c>
      <c r="M7" s="23" t="s">
        <v>22</v>
      </c>
      <c r="N7" s="6">
        <v>1993</v>
      </c>
      <c r="O7" s="1">
        <v>2</v>
      </c>
      <c r="P7" s="2" t="s">
        <v>14</v>
      </c>
      <c r="Q7" s="2" t="s">
        <v>23</v>
      </c>
      <c r="R7" s="7">
        <f>LOOKUP(Tabulka2[[#This Row],[St.č.]],AB:AB,AC:AC)</f>
        <v>97</v>
      </c>
      <c r="S7" s="28">
        <f>LOOKUP(Tabulka2[[#This Row],[St.č.]],AB:AB,AD:AD)</f>
        <v>8.3564814814814814E-2</v>
      </c>
      <c r="T7" s="2" t="s">
        <v>86</v>
      </c>
      <c r="V7">
        <f>G7+R7</f>
        <v>193</v>
      </c>
      <c r="W7" s="14">
        <f>H7+S7</f>
        <v>0.16694444444444445</v>
      </c>
      <c r="Y7" s="15">
        <f>G7+R7</f>
        <v>193</v>
      </c>
      <c r="Z7" s="16">
        <f>H7+S7</f>
        <v>0.16694444444444445</v>
      </c>
      <c r="AB7" s="25">
        <v>7</v>
      </c>
      <c r="AC7" s="25">
        <v>92</v>
      </c>
      <c r="AD7" s="26">
        <v>8.3437499999999998E-2</v>
      </c>
    </row>
    <row r="8" spans="1:30" x14ac:dyDescent="0.25">
      <c r="A8" s="3">
        <v>5</v>
      </c>
      <c r="B8" s="7">
        <v>6</v>
      </c>
      <c r="C8" s="4" t="s">
        <v>112</v>
      </c>
      <c r="D8" s="7">
        <v>1</v>
      </c>
      <c r="E8" s="6" t="s">
        <v>14</v>
      </c>
      <c r="F8" s="6" t="s">
        <v>15</v>
      </c>
      <c r="G8" s="7">
        <v>92</v>
      </c>
      <c r="H8" s="5">
        <v>8.3946759259259263E-2</v>
      </c>
      <c r="I8" s="6" t="s">
        <v>21</v>
      </c>
      <c r="K8" s="3">
        <v>4</v>
      </c>
      <c r="L8" s="7">
        <v>106</v>
      </c>
      <c r="M8" s="23" t="s">
        <v>25</v>
      </c>
      <c r="N8" s="6">
        <v>1970</v>
      </c>
      <c r="O8" s="1">
        <v>2</v>
      </c>
      <c r="P8" s="2" t="s">
        <v>11</v>
      </c>
      <c r="Q8" s="2" t="s">
        <v>26</v>
      </c>
      <c r="R8" s="7">
        <f>LOOKUP(Tabulka2[[#This Row],[St.č.]],AB:AB,AC:AC)</f>
        <v>96</v>
      </c>
      <c r="S8" s="28">
        <f>LOOKUP(Tabulka2[[#This Row],[St.č.]],AB:AB,AD:AD)</f>
        <v>8.4085648148148159E-2</v>
      </c>
      <c r="T8" s="2" t="s">
        <v>92</v>
      </c>
      <c r="V8">
        <f>G8+R8</f>
        <v>188</v>
      </c>
      <c r="W8" s="14">
        <f>H8+S8</f>
        <v>0.16803240740740744</v>
      </c>
      <c r="Y8" s="15">
        <f>G8+R8</f>
        <v>188</v>
      </c>
      <c r="Z8" s="16">
        <f>H8+S8</f>
        <v>0.16803240740740744</v>
      </c>
      <c r="AB8" s="25">
        <v>8</v>
      </c>
      <c r="AC8" s="25">
        <v>88</v>
      </c>
      <c r="AD8" s="26">
        <v>8.4074074074074079E-2</v>
      </c>
    </row>
    <row r="9" spans="1:30" x14ac:dyDescent="0.25">
      <c r="A9" s="3">
        <v>6</v>
      </c>
      <c r="B9" s="7">
        <v>112</v>
      </c>
      <c r="C9" s="4" t="s">
        <v>108</v>
      </c>
      <c r="D9" s="7">
        <v>2</v>
      </c>
      <c r="E9" s="6" t="s">
        <v>11</v>
      </c>
      <c r="F9" s="6" t="s">
        <v>26</v>
      </c>
      <c r="G9" s="7">
        <v>88</v>
      </c>
      <c r="H9" s="5">
        <v>8.4050925925925932E-2</v>
      </c>
      <c r="I9" s="6" t="s">
        <v>95</v>
      </c>
      <c r="K9" s="3">
        <v>8</v>
      </c>
      <c r="L9" s="7">
        <v>46</v>
      </c>
      <c r="M9" s="23" t="s">
        <v>28</v>
      </c>
      <c r="N9" s="6">
        <v>1978</v>
      </c>
      <c r="O9" s="1">
        <v>4</v>
      </c>
      <c r="P9" s="2" t="s">
        <v>14</v>
      </c>
      <c r="Q9" s="2" t="s">
        <v>29</v>
      </c>
      <c r="R9" s="7">
        <f>LOOKUP(Tabulka2[[#This Row],[St.č.]],AB:AB,AC:AC)</f>
        <v>97</v>
      </c>
      <c r="S9" s="28">
        <f>LOOKUP(Tabulka2[[#This Row],[St.č.]],AB:AB,AD:AD)</f>
        <v>8.3634259259259255E-2</v>
      </c>
      <c r="T9" s="2" t="s">
        <v>21</v>
      </c>
      <c r="V9">
        <f>G9+R9</f>
        <v>185</v>
      </c>
      <c r="W9" s="14">
        <f>H9+S9</f>
        <v>0.16768518518518519</v>
      </c>
      <c r="Y9" s="15">
        <f>G9+R9</f>
        <v>185</v>
      </c>
      <c r="Z9" s="16">
        <f>H9+S9</f>
        <v>0.16768518518518519</v>
      </c>
      <c r="AB9" s="25">
        <v>9</v>
      </c>
      <c r="AC9" s="25">
        <v>96</v>
      </c>
      <c r="AD9" s="26">
        <v>8.4039351851851851E-2</v>
      </c>
    </row>
    <row r="10" spans="1:30" x14ac:dyDescent="0.25">
      <c r="A10" s="3">
        <v>7</v>
      </c>
      <c r="B10" s="7">
        <v>9</v>
      </c>
      <c r="C10" s="4" t="s">
        <v>110</v>
      </c>
      <c r="D10" s="7">
        <v>2</v>
      </c>
      <c r="E10" s="6" t="s">
        <v>14</v>
      </c>
      <c r="F10" s="6" t="s">
        <v>111</v>
      </c>
      <c r="G10" s="7">
        <v>88</v>
      </c>
      <c r="H10" s="5">
        <v>8.4247685185185175E-2</v>
      </c>
      <c r="I10" s="6" t="s">
        <v>95</v>
      </c>
      <c r="K10" s="3">
        <v>10</v>
      </c>
      <c r="L10" s="7">
        <v>102</v>
      </c>
      <c r="M10" s="23" t="s">
        <v>31</v>
      </c>
      <c r="N10" s="6">
        <v>1962</v>
      </c>
      <c r="O10" s="1">
        <v>4</v>
      </c>
      <c r="P10" s="2" t="s">
        <v>11</v>
      </c>
      <c r="Q10" s="2" t="s">
        <v>32</v>
      </c>
      <c r="R10" s="7">
        <f>LOOKUP(Tabulka2[[#This Row],[St.č.]],AB:AB,AC:AC)</f>
        <v>96</v>
      </c>
      <c r="S10" s="28">
        <f>LOOKUP(Tabulka2[[#This Row],[St.č.]],AB:AB,AD:AD)</f>
        <v>8.4039351851851851E-2</v>
      </c>
      <c r="T10" s="2" t="s">
        <v>87</v>
      </c>
      <c r="V10">
        <f>G10+R10</f>
        <v>184</v>
      </c>
      <c r="W10" s="14">
        <f>H10+S10</f>
        <v>0.16828703703703701</v>
      </c>
      <c r="Y10" s="15">
        <f>G10+R10</f>
        <v>184</v>
      </c>
      <c r="Z10" s="16">
        <f>H10+S10</f>
        <v>0.16828703703703701</v>
      </c>
      <c r="AB10" s="25">
        <v>11</v>
      </c>
      <c r="AC10" s="25">
        <v>72</v>
      </c>
      <c r="AD10" s="26">
        <v>8.4085648148148159E-2</v>
      </c>
    </row>
    <row r="11" spans="1:30" x14ac:dyDescent="0.25">
      <c r="A11" s="3">
        <v>8</v>
      </c>
      <c r="B11" s="7">
        <v>22</v>
      </c>
      <c r="C11" s="4" t="s">
        <v>121</v>
      </c>
      <c r="D11" s="7">
        <v>3</v>
      </c>
      <c r="E11" s="6" t="s">
        <v>14</v>
      </c>
      <c r="F11" s="6" t="s">
        <v>122</v>
      </c>
      <c r="G11" s="7">
        <v>89</v>
      </c>
      <c r="H11" s="5">
        <v>8.3657407407407403E-2</v>
      </c>
      <c r="I11" s="6" t="s">
        <v>24</v>
      </c>
      <c r="K11" s="3">
        <v>13</v>
      </c>
      <c r="L11" s="7">
        <v>266</v>
      </c>
      <c r="M11" s="23" t="s">
        <v>18</v>
      </c>
      <c r="N11" s="6">
        <v>1996</v>
      </c>
      <c r="O11" s="1">
        <v>3</v>
      </c>
      <c r="P11" s="2" t="s">
        <v>19</v>
      </c>
      <c r="Q11" s="2" t="s">
        <v>20</v>
      </c>
      <c r="R11" s="7">
        <f>LOOKUP(Tabulka2[[#This Row],[St.č.]],AB:AB,AC:AC)</f>
        <v>88</v>
      </c>
      <c r="S11" s="28">
        <f>LOOKUP(Tabulka2[[#This Row],[St.č.]],AB:AB,AD:AD)</f>
        <v>8.3472222222222225E-2</v>
      </c>
      <c r="T11" s="2" t="s">
        <v>30</v>
      </c>
      <c r="V11">
        <f>G11+R11</f>
        <v>177</v>
      </c>
      <c r="W11" s="14">
        <f>H11+S11</f>
        <v>0.16712962962962963</v>
      </c>
      <c r="Y11" s="15">
        <f>G11+R11</f>
        <v>177</v>
      </c>
      <c r="Z11" s="16">
        <f>H11+S11</f>
        <v>0.16712962962962963</v>
      </c>
      <c r="AB11" s="25">
        <v>14</v>
      </c>
      <c r="AC11" s="25">
        <v>92</v>
      </c>
      <c r="AD11" s="26">
        <v>8.3877314814814807E-2</v>
      </c>
    </row>
    <row r="12" spans="1:30" x14ac:dyDescent="0.25">
      <c r="A12" s="3">
        <v>9</v>
      </c>
      <c r="B12" s="7">
        <v>7</v>
      </c>
      <c r="C12" s="4" t="s">
        <v>113</v>
      </c>
      <c r="D12" s="7">
        <v>4</v>
      </c>
      <c r="E12" s="6" t="s">
        <v>14</v>
      </c>
      <c r="F12" s="6" t="s">
        <v>114</v>
      </c>
      <c r="G12" s="7">
        <v>84</v>
      </c>
      <c r="H12" s="5">
        <v>8.3449074074074078E-2</v>
      </c>
      <c r="I12" s="6" t="s">
        <v>96</v>
      </c>
      <c r="K12" s="3">
        <v>7</v>
      </c>
      <c r="L12" s="7">
        <v>51</v>
      </c>
      <c r="M12" s="23" t="s">
        <v>37</v>
      </c>
      <c r="N12" s="6">
        <v>1994</v>
      </c>
      <c r="O12" s="1">
        <v>3</v>
      </c>
      <c r="P12" s="2" t="s">
        <v>14</v>
      </c>
      <c r="Q12" s="2" t="s">
        <v>38</v>
      </c>
      <c r="R12" s="7">
        <f>LOOKUP(Tabulka2[[#This Row],[St.č.]],AB:AB,AC:AC)</f>
        <v>92</v>
      </c>
      <c r="S12" s="28">
        <f>LOOKUP(Tabulka2[[#This Row],[St.č.]],AB:AB,AD:AD)</f>
        <v>8.3437499999999998E-2</v>
      </c>
      <c r="T12" s="2" t="s">
        <v>93</v>
      </c>
      <c r="V12">
        <f>G12+R12</f>
        <v>176</v>
      </c>
      <c r="W12" s="14">
        <f>H12+S12</f>
        <v>0.16688657407407409</v>
      </c>
      <c r="Y12" s="15">
        <f>G12+R12</f>
        <v>176</v>
      </c>
      <c r="Z12" s="16">
        <f>H12+S12</f>
        <v>0.16688657407407409</v>
      </c>
      <c r="AB12" s="25">
        <v>16</v>
      </c>
      <c r="AC12" s="25">
        <v>81</v>
      </c>
      <c r="AD12" s="26">
        <v>8.3564814814814814E-2</v>
      </c>
    </row>
    <row r="13" spans="1:30" x14ac:dyDescent="0.25">
      <c r="A13" s="3">
        <v>10</v>
      </c>
      <c r="B13" s="7">
        <v>14</v>
      </c>
      <c r="C13" s="4" t="s">
        <v>115</v>
      </c>
      <c r="D13" s="7">
        <v>5</v>
      </c>
      <c r="E13" s="6" t="s">
        <v>14</v>
      </c>
      <c r="F13" s="6" t="s">
        <v>116</v>
      </c>
      <c r="G13" s="7">
        <v>82</v>
      </c>
      <c r="H13" s="5">
        <v>8.398148148148149E-2</v>
      </c>
      <c r="I13" s="6" t="s">
        <v>79</v>
      </c>
      <c r="K13" s="3">
        <v>12</v>
      </c>
      <c r="L13" s="7">
        <v>14</v>
      </c>
      <c r="M13" s="23" t="s">
        <v>53</v>
      </c>
      <c r="N13" s="6">
        <v>-1</v>
      </c>
      <c r="O13" s="1">
        <v>6</v>
      </c>
      <c r="P13" s="2" t="s">
        <v>14</v>
      </c>
      <c r="Q13" s="2" t="s">
        <v>54</v>
      </c>
      <c r="R13" s="7">
        <f>LOOKUP(Tabulka2[[#This Row],[St.č.]],AB:AB,AC:AC)</f>
        <v>92</v>
      </c>
      <c r="S13" s="28">
        <f>LOOKUP(Tabulka2[[#This Row],[St.č.]],AB:AB,AD:AD)</f>
        <v>8.3877314814814807E-2</v>
      </c>
      <c r="T13" s="2" t="s">
        <v>95</v>
      </c>
      <c r="V13">
        <f>G13+R13</f>
        <v>174</v>
      </c>
      <c r="W13" s="14">
        <f>H13+S13</f>
        <v>0.1678587962962963</v>
      </c>
      <c r="Y13" s="15">
        <f>G13+R13</f>
        <v>174</v>
      </c>
      <c r="Z13" s="16">
        <f>H13+S13</f>
        <v>0.1678587962962963</v>
      </c>
      <c r="AB13" s="25">
        <v>21</v>
      </c>
      <c r="AC13" s="25">
        <v>89</v>
      </c>
      <c r="AD13" s="26">
        <v>8.3842592592592594E-2</v>
      </c>
    </row>
    <row r="14" spans="1:30" x14ac:dyDescent="0.25">
      <c r="A14" s="3">
        <v>11</v>
      </c>
      <c r="B14" s="7">
        <v>24</v>
      </c>
      <c r="C14" s="4" t="s">
        <v>119</v>
      </c>
      <c r="D14" s="7">
        <v>6</v>
      </c>
      <c r="E14" s="6" t="s">
        <v>14</v>
      </c>
      <c r="F14" s="6" t="s">
        <v>120</v>
      </c>
      <c r="G14" s="7">
        <v>84</v>
      </c>
      <c r="H14" s="5">
        <v>8.3761574074074072E-2</v>
      </c>
      <c r="I14" s="6" t="s">
        <v>96</v>
      </c>
      <c r="K14" s="3">
        <v>14</v>
      </c>
      <c r="L14" s="7">
        <v>33</v>
      </c>
      <c r="M14" s="23" t="s">
        <v>74</v>
      </c>
      <c r="N14" s="6">
        <v>1993</v>
      </c>
      <c r="O14" s="1">
        <v>7</v>
      </c>
      <c r="P14" s="2" t="s">
        <v>14</v>
      </c>
      <c r="Q14" s="2" t="s">
        <v>61</v>
      </c>
      <c r="R14" s="7">
        <f>LOOKUP(Tabulka2[[#This Row],[St.č.]],AB:AB,AC:AC)</f>
        <v>89</v>
      </c>
      <c r="S14" s="28">
        <f>LOOKUP(Tabulka2[[#This Row],[St.č.]],AB:AB,AD:AD)</f>
        <v>8.4317129629629631E-2</v>
      </c>
      <c r="T14" s="2" t="s">
        <v>33</v>
      </c>
      <c r="V14">
        <f>G14+R14</f>
        <v>173</v>
      </c>
      <c r="W14" s="14">
        <f>H14+S14</f>
        <v>0.1680787037037037</v>
      </c>
      <c r="Y14" s="15">
        <f>G14+R14</f>
        <v>173</v>
      </c>
      <c r="Z14" s="16">
        <f>H14+S14</f>
        <v>0.1680787037037037</v>
      </c>
      <c r="AB14" s="25">
        <v>22</v>
      </c>
      <c r="AC14" s="25">
        <v>88</v>
      </c>
      <c r="AD14" s="26">
        <v>8.3472222222222225E-2</v>
      </c>
    </row>
    <row r="15" spans="1:30" x14ac:dyDescent="0.25">
      <c r="A15" s="3">
        <v>12</v>
      </c>
      <c r="B15" s="7">
        <v>122</v>
      </c>
      <c r="C15" s="4" t="s">
        <v>117</v>
      </c>
      <c r="D15" s="7">
        <v>3</v>
      </c>
      <c r="E15" s="6" t="s">
        <v>11</v>
      </c>
      <c r="F15" s="6" t="s">
        <v>118</v>
      </c>
      <c r="G15" s="7">
        <v>81</v>
      </c>
      <c r="H15" s="5">
        <v>8.398148148148149E-2</v>
      </c>
      <c r="I15" s="6" t="s">
        <v>89</v>
      </c>
      <c r="K15" s="3">
        <v>11</v>
      </c>
      <c r="L15" s="7">
        <v>270</v>
      </c>
      <c r="M15" s="23" t="s">
        <v>60</v>
      </c>
      <c r="N15" s="6">
        <v>1993</v>
      </c>
      <c r="O15" s="1">
        <v>2</v>
      </c>
      <c r="P15" s="2" t="s">
        <v>19</v>
      </c>
      <c r="Q15" s="2" t="s">
        <v>61</v>
      </c>
      <c r="R15" s="7">
        <f>LOOKUP(Tabulka2[[#This Row],[St.č.]],AB:AB,AC:AC)</f>
        <v>91</v>
      </c>
      <c r="S15" s="28">
        <f>LOOKUP(Tabulka2[[#This Row],[St.č.]],AB:AB,AD:AD)</f>
        <v>8.413194444444444E-2</v>
      </c>
      <c r="T15" s="2" t="s">
        <v>94</v>
      </c>
      <c r="V15">
        <f>G15+R15</f>
        <v>172</v>
      </c>
      <c r="W15" s="14">
        <f>H15+S15</f>
        <v>0.16811342592592593</v>
      </c>
      <c r="Y15" s="15">
        <f>G15+R15</f>
        <v>172</v>
      </c>
      <c r="Z15" s="16">
        <f>H15+S15</f>
        <v>0.16811342592592593</v>
      </c>
      <c r="AB15" s="25">
        <v>23</v>
      </c>
      <c r="AC15" s="25">
        <v>83</v>
      </c>
      <c r="AD15" s="26">
        <v>8.396990740740741E-2</v>
      </c>
    </row>
    <row r="16" spans="1:30" x14ac:dyDescent="0.25">
      <c r="A16" s="3">
        <v>13</v>
      </c>
      <c r="B16" s="7">
        <v>5</v>
      </c>
      <c r="C16" s="4" t="s">
        <v>124</v>
      </c>
      <c r="D16" s="7">
        <v>7</v>
      </c>
      <c r="E16" s="6" t="s">
        <v>14</v>
      </c>
      <c r="F16" s="6" t="s">
        <v>125</v>
      </c>
      <c r="G16" s="7">
        <v>83</v>
      </c>
      <c r="H16" s="5">
        <v>8.3842592592592594E-2</v>
      </c>
      <c r="I16" s="6" t="s">
        <v>36</v>
      </c>
      <c r="K16" s="3">
        <v>15</v>
      </c>
      <c r="L16" s="7">
        <v>26</v>
      </c>
      <c r="M16" s="23" t="s">
        <v>40</v>
      </c>
      <c r="N16" s="6">
        <v>1979</v>
      </c>
      <c r="O16" s="1">
        <v>8</v>
      </c>
      <c r="P16" s="2" t="s">
        <v>14</v>
      </c>
      <c r="Q16" s="2" t="s">
        <v>41</v>
      </c>
      <c r="R16" s="7">
        <f>LOOKUP(Tabulka2[[#This Row],[St.č.]],AB:AB,AC:AC)</f>
        <v>84</v>
      </c>
      <c r="S16" s="28">
        <f>LOOKUP(Tabulka2[[#This Row],[St.č.]],AB:AB,AD:AD)</f>
        <v>8.4293981481481484E-2</v>
      </c>
      <c r="T16" s="2" t="s">
        <v>96</v>
      </c>
      <c r="V16">
        <f>G16+R16</f>
        <v>167</v>
      </c>
      <c r="W16" s="14">
        <f>H16+S16</f>
        <v>0.16813657407407406</v>
      </c>
      <c r="Y16" s="15">
        <f>G16+R16</f>
        <v>167</v>
      </c>
      <c r="Z16" s="16">
        <f>H16+S16</f>
        <v>0.16813657407407406</v>
      </c>
      <c r="AB16" s="25">
        <v>24</v>
      </c>
      <c r="AC16" s="25">
        <v>89</v>
      </c>
      <c r="AD16" s="26">
        <v>8.4317129629629631E-2</v>
      </c>
    </row>
    <row r="17" spans="1:30" ht="30" x14ac:dyDescent="0.25">
      <c r="A17" s="3">
        <v>14</v>
      </c>
      <c r="B17" s="7">
        <v>21</v>
      </c>
      <c r="C17" s="4" t="s">
        <v>60</v>
      </c>
      <c r="D17" s="7">
        <v>8</v>
      </c>
      <c r="E17" s="6" t="s">
        <v>14</v>
      </c>
      <c r="F17" s="6" t="s">
        <v>61</v>
      </c>
      <c r="G17" s="7">
        <v>78</v>
      </c>
      <c r="H17" s="5">
        <v>8.4166666666666667E-2</v>
      </c>
      <c r="I17" s="6" t="s">
        <v>45</v>
      </c>
      <c r="K17" s="3">
        <v>16</v>
      </c>
      <c r="L17" s="7">
        <v>44</v>
      </c>
      <c r="M17" s="23" t="s">
        <v>56</v>
      </c>
      <c r="N17" s="6">
        <v>-1</v>
      </c>
      <c r="O17" s="1">
        <v>9</v>
      </c>
      <c r="P17" s="2" t="s">
        <v>14</v>
      </c>
      <c r="Q17" s="2" t="s">
        <v>57</v>
      </c>
      <c r="R17" s="7">
        <f>LOOKUP(Tabulka2[[#This Row],[St.č.]],AB:AB,AC:AC)</f>
        <v>89</v>
      </c>
      <c r="S17" s="28">
        <f>LOOKUP(Tabulka2[[#This Row],[St.č.]],AB:AB,AD:AD)</f>
        <v>8.3842592592592594E-2</v>
      </c>
      <c r="T17" s="2" t="s">
        <v>42</v>
      </c>
      <c r="V17">
        <f>G17+R17</f>
        <v>167</v>
      </c>
      <c r="W17" s="14">
        <f>H17+S17</f>
        <v>0.16800925925925925</v>
      </c>
      <c r="Y17" s="15">
        <f>G17+R17</f>
        <v>167</v>
      </c>
      <c r="Z17" s="16">
        <f>H17+S17</f>
        <v>0.16800925925925925</v>
      </c>
      <c r="AB17" s="25">
        <v>107</v>
      </c>
      <c r="AC17" s="25">
        <v>0</v>
      </c>
      <c r="AD17" s="27">
        <v>0</v>
      </c>
    </row>
    <row r="18" spans="1:30" x14ac:dyDescent="0.25">
      <c r="A18" s="3">
        <v>15</v>
      </c>
      <c r="B18" s="7">
        <v>23</v>
      </c>
      <c r="C18" s="4" t="s">
        <v>121</v>
      </c>
      <c r="D18" s="7">
        <v>9</v>
      </c>
      <c r="E18" s="6" t="s">
        <v>14</v>
      </c>
      <c r="F18" s="6"/>
      <c r="G18" s="7">
        <v>80</v>
      </c>
      <c r="H18" s="5">
        <v>8.396990740740741E-2</v>
      </c>
      <c r="I18" s="6" t="s">
        <v>39</v>
      </c>
      <c r="K18" s="3">
        <v>9</v>
      </c>
      <c r="L18" s="7">
        <v>13</v>
      </c>
      <c r="M18" s="23" t="s">
        <v>63</v>
      </c>
      <c r="N18" s="6">
        <v>1968</v>
      </c>
      <c r="O18" s="1">
        <v>5</v>
      </c>
      <c r="P18" s="2" t="s">
        <v>14</v>
      </c>
      <c r="Q18" s="2" t="s">
        <v>64</v>
      </c>
      <c r="R18" s="7">
        <f>LOOKUP(Tabulka2[[#This Row],[St.č.]],AB:AB,AC:AC)</f>
        <v>83</v>
      </c>
      <c r="S18" s="28">
        <f>LOOKUP(Tabulka2[[#This Row],[St.č.]],AB:AB,AD:AD)</f>
        <v>8.396990740740741E-2</v>
      </c>
      <c r="T18" s="2" t="s">
        <v>21</v>
      </c>
      <c r="V18">
        <f>G18+R18</f>
        <v>163</v>
      </c>
      <c r="W18" s="14">
        <f>H18+S18</f>
        <v>0.16793981481481482</v>
      </c>
      <c r="Y18" s="15">
        <f>G18+R18</f>
        <v>163</v>
      </c>
      <c r="Z18" s="16">
        <f>H18+S18</f>
        <v>0.16793981481481482</v>
      </c>
      <c r="AB18" s="25">
        <v>112</v>
      </c>
      <c r="AC18" s="25">
        <v>97</v>
      </c>
      <c r="AD18" s="26">
        <v>8.3634259259259255E-2</v>
      </c>
    </row>
    <row r="19" spans="1:30" x14ac:dyDescent="0.25">
      <c r="A19" s="3">
        <v>16</v>
      </c>
      <c r="B19" s="7">
        <v>8</v>
      </c>
      <c r="C19" s="4" t="s">
        <v>88</v>
      </c>
      <c r="D19" s="7">
        <v>10</v>
      </c>
      <c r="E19" s="6" t="s">
        <v>14</v>
      </c>
      <c r="F19" s="6" t="s">
        <v>123</v>
      </c>
      <c r="G19" s="7">
        <v>75</v>
      </c>
      <c r="H19" s="5">
        <v>8.3599537037037042E-2</v>
      </c>
      <c r="I19" s="6" t="s">
        <v>48</v>
      </c>
      <c r="K19" s="3">
        <v>17</v>
      </c>
      <c r="L19" s="7">
        <v>49</v>
      </c>
      <c r="M19" s="23" t="s">
        <v>51</v>
      </c>
      <c r="N19" s="6">
        <v>1978</v>
      </c>
      <c r="O19" s="1">
        <v>10</v>
      </c>
      <c r="P19" s="2" t="s">
        <v>14</v>
      </c>
      <c r="Q19" s="2" t="s">
        <v>52</v>
      </c>
      <c r="R19" s="7">
        <f>LOOKUP(Tabulka2[[#This Row],[St.č.]],AB:AB,AC:AC)</f>
        <v>88</v>
      </c>
      <c r="S19" s="28">
        <f>LOOKUP(Tabulka2[[#This Row],[St.č.]],AB:AB,AD:AD)</f>
        <v>8.4074074074074079E-2</v>
      </c>
      <c r="T19" s="2" t="s">
        <v>97</v>
      </c>
      <c r="V19">
        <f>G19+R19</f>
        <v>163</v>
      </c>
      <c r="W19" s="14">
        <f>H19+S19</f>
        <v>0.16767361111111112</v>
      </c>
      <c r="Y19" s="15">
        <f>G19+R19</f>
        <v>163</v>
      </c>
      <c r="Z19" s="16">
        <f>H19+S19</f>
        <v>0.16767361111111112</v>
      </c>
      <c r="AB19" s="25">
        <v>114</v>
      </c>
      <c r="AC19" s="25">
        <v>97</v>
      </c>
      <c r="AD19" s="26">
        <v>8.3819444444444446E-2</v>
      </c>
    </row>
    <row r="20" spans="1:30" x14ac:dyDescent="0.25">
      <c r="A20" s="3">
        <v>17</v>
      </c>
      <c r="B20" s="7">
        <v>125</v>
      </c>
      <c r="C20" s="4" t="s">
        <v>129</v>
      </c>
      <c r="D20" s="7">
        <v>4</v>
      </c>
      <c r="E20" s="6" t="s">
        <v>11</v>
      </c>
      <c r="F20" s="6" t="s">
        <v>130</v>
      </c>
      <c r="G20" s="7">
        <v>74</v>
      </c>
      <c r="H20" s="5">
        <v>7.3981481481481481E-2</v>
      </c>
      <c r="I20" s="6" t="s">
        <v>155</v>
      </c>
      <c r="K20" s="3">
        <v>20</v>
      </c>
      <c r="L20" s="7">
        <v>16</v>
      </c>
      <c r="M20" s="23" t="s">
        <v>46</v>
      </c>
      <c r="N20" s="6">
        <v>1977</v>
      </c>
      <c r="O20" s="1">
        <v>13</v>
      </c>
      <c r="P20" s="2" t="s">
        <v>14</v>
      </c>
      <c r="Q20" s="2" t="s">
        <v>47</v>
      </c>
      <c r="R20" s="7">
        <f>LOOKUP(Tabulka2[[#This Row],[St.č.]],AB:AB,AC:AC)</f>
        <v>82</v>
      </c>
      <c r="S20" s="28">
        <f>LOOKUP(Tabulka2[[#This Row],[St.č.]],AB:AB,AD:AD)</f>
        <v>8.3437499999999998E-2</v>
      </c>
      <c r="T20" s="2" t="s">
        <v>90</v>
      </c>
      <c r="V20">
        <f>G20+R20</f>
        <v>156</v>
      </c>
      <c r="W20" s="14">
        <f>H20+S20</f>
        <v>0.15741898148148148</v>
      </c>
      <c r="Y20" s="15">
        <f>G20+R20</f>
        <v>156</v>
      </c>
      <c r="Z20" s="16">
        <f>H20+S20</f>
        <v>0.15741898148148148</v>
      </c>
      <c r="AB20" s="25">
        <v>121</v>
      </c>
      <c r="AC20" s="25">
        <v>98</v>
      </c>
      <c r="AD20" s="26">
        <v>8.4004629629629624E-2</v>
      </c>
    </row>
    <row r="21" spans="1:30" x14ac:dyDescent="0.25">
      <c r="A21" s="3">
        <v>18</v>
      </c>
      <c r="B21" s="7">
        <v>16</v>
      </c>
      <c r="C21" s="4" t="s">
        <v>131</v>
      </c>
      <c r="D21" s="7">
        <v>11</v>
      </c>
      <c r="E21" s="6" t="s">
        <v>14</v>
      </c>
      <c r="F21" s="6" t="s">
        <v>132</v>
      </c>
      <c r="G21" s="7">
        <v>74</v>
      </c>
      <c r="H21" s="5">
        <v>8.3900462962962954E-2</v>
      </c>
      <c r="I21" s="6" t="s">
        <v>155</v>
      </c>
      <c r="K21" s="3">
        <v>23</v>
      </c>
      <c r="L21" s="7">
        <v>114</v>
      </c>
      <c r="M21" s="23" t="s">
        <v>43</v>
      </c>
      <c r="N21" s="6">
        <v>1960</v>
      </c>
      <c r="O21" s="1">
        <v>6</v>
      </c>
      <c r="P21" s="2" t="s">
        <v>11</v>
      </c>
      <c r="Q21" s="2" t="s">
        <v>44</v>
      </c>
      <c r="R21" s="7">
        <f>LOOKUP(Tabulka2[[#This Row],[St.č.]],AB:AB,AC:AC)</f>
        <v>81</v>
      </c>
      <c r="S21" s="28">
        <f>LOOKUP(Tabulka2[[#This Row],[St.č.]],AB:AB,AD:AD)</f>
        <v>8.3564814814814814E-2</v>
      </c>
      <c r="T21" s="2" t="s">
        <v>65</v>
      </c>
      <c r="V21">
        <f>G21+R21</f>
        <v>155</v>
      </c>
      <c r="W21" s="14">
        <f>H21+S21</f>
        <v>0.16746527777777775</v>
      </c>
      <c r="Y21" s="15">
        <f>G21+R21</f>
        <v>155</v>
      </c>
      <c r="Z21" s="16">
        <f>H21+S21</f>
        <v>0.16746527777777775</v>
      </c>
      <c r="AB21" s="25">
        <v>122</v>
      </c>
      <c r="AC21" s="25">
        <v>91</v>
      </c>
      <c r="AD21" s="26">
        <v>8.413194444444444E-2</v>
      </c>
    </row>
    <row r="22" spans="1:30" x14ac:dyDescent="0.25">
      <c r="A22" s="3">
        <v>19</v>
      </c>
      <c r="B22" s="7">
        <v>114</v>
      </c>
      <c r="C22" s="4" t="s">
        <v>109</v>
      </c>
      <c r="D22" s="7">
        <v>5</v>
      </c>
      <c r="E22" s="6" t="s">
        <v>11</v>
      </c>
      <c r="F22" s="6" t="s">
        <v>12</v>
      </c>
      <c r="G22" s="7">
        <v>58</v>
      </c>
      <c r="H22" s="5">
        <v>5.2071759259259255E-2</v>
      </c>
      <c r="I22" s="6" t="s">
        <v>157</v>
      </c>
      <c r="K22" s="3">
        <v>21</v>
      </c>
      <c r="L22" s="7">
        <v>1</v>
      </c>
      <c r="M22" s="23" t="s">
        <v>69</v>
      </c>
      <c r="N22" s="6">
        <v>1961</v>
      </c>
      <c r="O22" s="1">
        <v>14</v>
      </c>
      <c r="P22" s="2" t="s">
        <v>14</v>
      </c>
      <c r="Q22" s="2" t="s">
        <v>70</v>
      </c>
      <c r="R22" s="7">
        <f>LOOKUP(Tabulka2[[#This Row],[St.č.]],AB:AB,AC:AC)</f>
        <v>97</v>
      </c>
      <c r="S22" s="28">
        <f>LOOKUP(Tabulka2[[#This Row],[St.č.]],AB:AB,AD:AD)</f>
        <v>8.3819444444444446E-2</v>
      </c>
      <c r="T22" s="2" t="s">
        <v>62</v>
      </c>
      <c r="V22">
        <f>G22+R22</f>
        <v>155</v>
      </c>
      <c r="W22" s="14">
        <f>H22+S22</f>
        <v>0.13589120370370369</v>
      </c>
      <c r="Y22" s="15">
        <f>G22+R22</f>
        <v>155</v>
      </c>
      <c r="Z22" s="16">
        <f>H22+S22</f>
        <v>0.13589120370370369</v>
      </c>
      <c r="AB22" s="25">
        <v>123</v>
      </c>
      <c r="AC22" s="25">
        <v>80</v>
      </c>
      <c r="AD22" s="26">
        <v>8.3726851851851858E-2</v>
      </c>
    </row>
    <row r="23" spans="1:30" x14ac:dyDescent="0.25">
      <c r="A23" s="3">
        <v>20</v>
      </c>
      <c r="B23" s="7">
        <v>908</v>
      </c>
      <c r="C23" s="4" t="s">
        <v>88</v>
      </c>
      <c r="D23" s="7">
        <v>4</v>
      </c>
      <c r="E23" s="6" t="s">
        <v>19</v>
      </c>
      <c r="F23" s="6" t="s">
        <v>127</v>
      </c>
      <c r="G23" s="7">
        <v>70</v>
      </c>
      <c r="H23" s="5">
        <v>7.8530092592592596E-2</v>
      </c>
      <c r="I23" s="6" t="s">
        <v>156</v>
      </c>
      <c r="K23" s="3">
        <v>24</v>
      </c>
      <c r="L23" s="7">
        <v>3</v>
      </c>
      <c r="M23" s="23" t="s">
        <v>49</v>
      </c>
      <c r="N23" s="6">
        <v>1970</v>
      </c>
      <c r="O23" s="1">
        <v>15</v>
      </c>
      <c r="P23" s="2" t="s">
        <v>14</v>
      </c>
      <c r="Q23" s="2" t="s">
        <v>50</v>
      </c>
      <c r="R23" s="7">
        <f>LOOKUP(Tabulka2[[#This Row],[St.č.]],AB:AB,AC:AC)</f>
        <v>83</v>
      </c>
      <c r="S23" s="28">
        <f>LOOKUP(Tabulka2[[#This Row],[St.č.]],AB:AB,AD:AD)</f>
        <v>7.3587962962962966E-2</v>
      </c>
      <c r="T23" s="2" t="s">
        <v>100</v>
      </c>
      <c r="V23">
        <f>G23+R23</f>
        <v>153</v>
      </c>
      <c r="W23" s="14">
        <f>H23+S23</f>
        <v>0.15211805555555558</v>
      </c>
      <c r="Y23" s="15">
        <f>G23+R23</f>
        <v>153</v>
      </c>
      <c r="Z23" s="16">
        <f>H23+S23</f>
        <v>0.15211805555555558</v>
      </c>
      <c r="AB23" s="25">
        <v>124</v>
      </c>
      <c r="AC23" s="25">
        <v>12</v>
      </c>
      <c r="AD23" s="26">
        <v>3.1597222222222221E-2</v>
      </c>
    </row>
    <row r="24" spans="1:30" ht="30" x14ac:dyDescent="0.25">
      <c r="A24" s="3">
        <v>21</v>
      </c>
      <c r="B24" s="7">
        <v>311</v>
      </c>
      <c r="C24" s="4" t="s">
        <v>137</v>
      </c>
      <c r="D24" s="7">
        <v>5</v>
      </c>
      <c r="E24" s="6" t="s">
        <v>19</v>
      </c>
      <c r="F24" s="6" t="s">
        <v>138</v>
      </c>
      <c r="G24" s="7">
        <v>101</v>
      </c>
      <c r="H24" s="5">
        <v>8.3854166666666674E-2</v>
      </c>
      <c r="I24" s="6"/>
      <c r="K24" s="3">
        <v>2</v>
      </c>
      <c r="L24" s="7">
        <v>103</v>
      </c>
      <c r="M24" s="23" t="s">
        <v>10</v>
      </c>
      <c r="N24" s="6">
        <v>1989</v>
      </c>
      <c r="O24" s="1">
        <v>1</v>
      </c>
      <c r="P24" s="2" t="s">
        <v>11</v>
      </c>
      <c r="Q24" s="2" t="s">
        <v>12</v>
      </c>
      <c r="R24" s="7">
        <f>LOOKUP(Tabulka2[[#This Row],[St.č.]],AB:AB,AC:AC)</f>
        <v>49</v>
      </c>
      <c r="S24" s="28">
        <f>LOOKUP(Tabulka2[[#This Row],[St.č.]],AB:AB,AD:AD)</f>
        <v>4.1747685185185186E-2</v>
      </c>
      <c r="T24" s="2" t="s">
        <v>91</v>
      </c>
      <c r="V24">
        <f>G24+R24</f>
        <v>150</v>
      </c>
      <c r="W24" s="14">
        <f>H24+S24</f>
        <v>0.12560185185185185</v>
      </c>
      <c r="Y24" s="15">
        <f>G24+R24</f>
        <v>150</v>
      </c>
      <c r="Z24" s="16">
        <f>H24+S24</f>
        <v>0.12560185185185185</v>
      </c>
      <c r="AB24" s="25">
        <v>125</v>
      </c>
      <c r="AC24" s="25">
        <v>82</v>
      </c>
      <c r="AD24" s="26">
        <v>8.3437499999999998E-2</v>
      </c>
    </row>
    <row r="25" spans="1:30" x14ac:dyDescent="0.25">
      <c r="A25" s="3">
        <v>22</v>
      </c>
      <c r="B25" s="7">
        <v>11</v>
      </c>
      <c r="C25" s="4" t="s">
        <v>69</v>
      </c>
      <c r="D25" s="7">
        <v>12</v>
      </c>
      <c r="E25" s="6" t="s">
        <v>14</v>
      </c>
      <c r="F25" s="6" t="s">
        <v>135</v>
      </c>
      <c r="G25" s="7">
        <v>71</v>
      </c>
      <c r="H25" s="5">
        <v>8.4155092592592587E-2</v>
      </c>
      <c r="I25" s="6" t="s">
        <v>98</v>
      </c>
      <c r="K25" s="3">
        <v>18</v>
      </c>
      <c r="L25" s="7">
        <v>6</v>
      </c>
      <c r="M25" s="23" t="s">
        <v>66</v>
      </c>
      <c r="N25" s="6">
        <v>1983</v>
      </c>
      <c r="O25" s="1">
        <v>11</v>
      </c>
      <c r="P25" s="2" t="s">
        <v>14</v>
      </c>
      <c r="Q25" s="2" t="s">
        <v>67</v>
      </c>
      <c r="R25" s="7">
        <f>LOOKUP(Tabulka2[[#This Row],[St.č.]],AB:AB,AC:AC)</f>
        <v>72</v>
      </c>
      <c r="S25" s="28">
        <f>LOOKUP(Tabulka2[[#This Row],[St.č.]],AB:AB,AD:AD)</f>
        <v>8.4085648148148159E-2</v>
      </c>
      <c r="T25" s="2" t="s">
        <v>98</v>
      </c>
      <c r="V25">
        <f>G25+R25</f>
        <v>143</v>
      </c>
      <c r="W25" s="14">
        <f>H25+S25</f>
        <v>0.16824074074074075</v>
      </c>
      <c r="Y25" s="15">
        <f>G25+R25</f>
        <v>143</v>
      </c>
      <c r="Z25" s="16">
        <f>H25+S25</f>
        <v>0.16824074074074075</v>
      </c>
      <c r="AB25" s="25">
        <v>307</v>
      </c>
      <c r="AC25" s="25">
        <v>97</v>
      </c>
      <c r="AD25" s="26">
        <v>8.3564814814814814E-2</v>
      </c>
    </row>
    <row r="26" spans="1:30" ht="30" x14ac:dyDescent="0.25">
      <c r="A26" s="3">
        <v>23</v>
      </c>
      <c r="B26" s="7">
        <v>123</v>
      </c>
      <c r="C26" s="4" t="s">
        <v>134</v>
      </c>
      <c r="D26" s="7">
        <v>6</v>
      </c>
      <c r="E26" s="6" t="s">
        <v>11</v>
      </c>
      <c r="F26" s="6" t="s">
        <v>76</v>
      </c>
      <c r="G26" s="7">
        <v>56</v>
      </c>
      <c r="H26" s="5">
        <v>8.3425925925925917E-2</v>
      </c>
      <c r="I26" s="6" t="s">
        <v>68</v>
      </c>
      <c r="K26" s="3">
        <v>26</v>
      </c>
      <c r="L26" s="7">
        <v>267</v>
      </c>
      <c r="M26" s="23" t="s">
        <v>58</v>
      </c>
      <c r="N26" s="6">
        <v>1972</v>
      </c>
      <c r="O26" s="1">
        <v>4</v>
      </c>
      <c r="P26" s="2" t="s">
        <v>19</v>
      </c>
      <c r="Q26" s="2" t="s">
        <v>59</v>
      </c>
      <c r="R26" s="7">
        <f>LOOKUP(Tabulka2[[#This Row],[St.č.]],AB:AB,AC:AC)</f>
        <v>80</v>
      </c>
      <c r="S26" s="28">
        <f>LOOKUP(Tabulka2[[#This Row],[St.č.]],AB:AB,AD:AD)</f>
        <v>8.3726851851851858E-2</v>
      </c>
      <c r="T26" s="2" t="s">
        <v>101</v>
      </c>
      <c r="V26">
        <f>G26+R26</f>
        <v>136</v>
      </c>
      <c r="W26" s="14">
        <f>H26+S26</f>
        <v>0.16715277777777776</v>
      </c>
      <c r="Y26" s="15">
        <f>G26+R26</f>
        <v>136</v>
      </c>
      <c r="Z26" s="16">
        <f>H26+S26</f>
        <v>0.16715277777777776</v>
      </c>
      <c r="AB26" s="25">
        <v>309</v>
      </c>
      <c r="AC26" s="25">
        <v>102</v>
      </c>
      <c r="AD26" s="26">
        <v>8.4178240740740748E-2</v>
      </c>
    </row>
    <row r="27" spans="1:30" x14ac:dyDescent="0.25">
      <c r="A27" s="3">
        <v>24</v>
      </c>
      <c r="B27" s="7">
        <v>4</v>
      </c>
      <c r="C27" s="4" t="s">
        <v>136</v>
      </c>
      <c r="D27" s="7">
        <v>13</v>
      </c>
      <c r="E27" s="6" t="s">
        <v>14</v>
      </c>
      <c r="F27" s="6" t="s">
        <v>125</v>
      </c>
      <c r="G27" s="7">
        <v>46</v>
      </c>
      <c r="H27" s="5">
        <v>5.9085648148148151E-2</v>
      </c>
      <c r="I27" s="6" t="s">
        <v>158</v>
      </c>
      <c r="K27" s="3">
        <v>25</v>
      </c>
      <c r="L27" s="7">
        <v>150</v>
      </c>
      <c r="M27" s="23" t="s">
        <v>77</v>
      </c>
      <c r="N27" s="6">
        <v>1994</v>
      </c>
      <c r="O27" s="1">
        <v>7</v>
      </c>
      <c r="P27" s="2" t="s">
        <v>11</v>
      </c>
      <c r="Q27" s="2" t="s">
        <v>78</v>
      </c>
      <c r="R27" s="7">
        <f>LOOKUP(Tabulka2[[#This Row],[St.č.]],AB:AB,AC:AC)</f>
        <v>63</v>
      </c>
      <c r="S27" s="28">
        <f>LOOKUP(Tabulka2[[#This Row],[St.č.]],AB:AB,AD:AD)</f>
        <v>8.3645833333333322E-2</v>
      </c>
      <c r="T27" s="2" t="s">
        <v>73</v>
      </c>
      <c r="V27">
        <f>G27+R27</f>
        <v>109</v>
      </c>
      <c r="W27" s="14">
        <f>H27+S27</f>
        <v>0.14273148148148146</v>
      </c>
      <c r="Y27" s="15">
        <f>G27+R27</f>
        <v>109</v>
      </c>
      <c r="Z27" s="16">
        <f>H27+S27</f>
        <v>0.14273148148148146</v>
      </c>
      <c r="AB27" s="25">
        <v>310</v>
      </c>
      <c r="AC27" s="25">
        <v>0</v>
      </c>
      <c r="AD27" s="27">
        <v>0</v>
      </c>
    </row>
    <row r="28" spans="1:30" ht="15.75" customHeight="1" x14ac:dyDescent="0.25">
      <c r="A28" s="3">
        <v>25</v>
      </c>
      <c r="B28" s="7">
        <v>310</v>
      </c>
      <c r="C28" s="4" t="s">
        <v>143</v>
      </c>
      <c r="D28" s="7">
        <v>6</v>
      </c>
      <c r="E28" s="6" t="s">
        <v>19</v>
      </c>
      <c r="F28" s="6" t="s">
        <v>144</v>
      </c>
      <c r="G28" s="7">
        <v>58</v>
      </c>
      <c r="H28" s="5">
        <v>5.2349537037037042E-2</v>
      </c>
      <c r="I28" s="6" t="s">
        <v>157</v>
      </c>
      <c r="K28" s="3">
        <v>19</v>
      </c>
      <c r="L28" s="7">
        <v>27</v>
      </c>
      <c r="M28" s="23" t="s">
        <v>71</v>
      </c>
      <c r="N28" s="6">
        <v>1979</v>
      </c>
      <c r="O28" s="1">
        <v>12</v>
      </c>
      <c r="P28" s="2" t="s">
        <v>14</v>
      </c>
      <c r="Q28" s="2" t="s">
        <v>72</v>
      </c>
      <c r="R28" s="7">
        <f>LOOKUP(Tabulka2[[#This Row],[St.č.]],AB:AB,AC:AC)</f>
        <v>0</v>
      </c>
      <c r="S28" s="28">
        <f>LOOKUP(Tabulka2[[#This Row],[St.č.]],AB:AB,AD:AD)</f>
        <v>0</v>
      </c>
      <c r="T28" s="2" t="s">
        <v>90</v>
      </c>
      <c r="V28">
        <f>G28+R28</f>
        <v>58</v>
      </c>
      <c r="W28" s="14">
        <f>H28+S28</f>
        <v>5.2349537037037042E-2</v>
      </c>
      <c r="Y28" s="15">
        <f>G28+R28</f>
        <v>58</v>
      </c>
      <c r="Z28" s="16">
        <f>H28+S28</f>
        <v>5.2349537037037042E-2</v>
      </c>
      <c r="AB28" s="25">
        <v>311</v>
      </c>
      <c r="AC28" s="25">
        <v>49</v>
      </c>
      <c r="AD28" s="26">
        <v>4.1747685185185186E-2</v>
      </c>
    </row>
    <row r="29" spans="1:30" x14ac:dyDescent="0.25">
      <c r="A29" s="3">
        <v>26</v>
      </c>
      <c r="B29" s="7">
        <v>107</v>
      </c>
      <c r="C29" s="4" t="s">
        <v>146</v>
      </c>
      <c r="D29" s="7">
        <v>7</v>
      </c>
      <c r="E29" s="6" t="s">
        <v>11</v>
      </c>
      <c r="F29" s="6" t="s">
        <v>147</v>
      </c>
      <c r="G29" s="7">
        <v>56</v>
      </c>
      <c r="H29" s="5">
        <v>6.0196759259259262E-2</v>
      </c>
      <c r="I29" s="6" t="s">
        <v>68</v>
      </c>
      <c r="K29" s="3">
        <v>22</v>
      </c>
      <c r="L29" s="7">
        <v>123</v>
      </c>
      <c r="M29" s="23" t="s">
        <v>75</v>
      </c>
      <c r="N29" s="6">
        <v>1997</v>
      </c>
      <c r="O29" s="1">
        <v>5</v>
      </c>
      <c r="P29" s="2" t="s">
        <v>11</v>
      </c>
      <c r="Q29" s="2" t="s">
        <v>76</v>
      </c>
      <c r="R29" s="7">
        <f>LOOKUP(Tabulka2[[#This Row],[St.č.]],AB:AB,AC:AC)</f>
        <v>0</v>
      </c>
      <c r="S29" s="28">
        <f>LOOKUP(Tabulka2[[#This Row],[St.č.]],AB:AB,AD:AD)</f>
        <v>0</v>
      </c>
      <c r="T29" s="2" t="s">
        <v>99</v>
      </c>
      <c r="V29">
        <f>G29+R29</f>
        <v>56</v>
      </c>
      <c r="W29" s="14">
        <f>H29+S29</f>
        <v>6.0196759259259262E-2</v>
      </c>
      <c r="Y29" s="15">
        <f>G29+R29</f>
        <v>56</v>
      </c>
      <c r="Z29" s="16">
        <f>H29+S29</f>
        <v>6.0196759259259262E-2</v>
      </c>
      <c r="AB29" s="25">
        <v>314</v>
      </c>
      <c r="AC29" s="25">
        <v>105</v>
      </c>
      <c r="AD29" s="26">
        <v>8.3576388888888895E-2</v>
      </c>
    </row>
    <row r="30" spans="1:30" x14ac:dyDescent="0.25">
      <c r="A30" s="3">
        <v>27</v>
      </c>
      <c r="B30" s="7">
        <v>124</v>
      </c>
      <c r="C30" s="4" t="s">
        <v>140</v>
      </c>
      <c r="D30" s="7">
        <v>8</v>
      </c>
      <c r="E30" s="6" t="s">
        <v>11</v>
      </c>
      <c r="F30" s="6" t="s">
        <v>141</v>
      </c>
      <c r="G30" s="7">
        <v>31</v>
      </c>
      <c r="H30" s="5">
        <v>8.3946759259259263E-2</v>
      </c>
      <c r="I30" s="6" t="s">
        <v>159</v>
      </c>
      <c r="L30" s="7"/>
      <c r="M30" s="23"/>
      <c r="N30" s="6"/>
      <c r="R30" s="7">
        <f>LOOKUP(Tabulka2[[#This Row],[St.č.]],AB:AB,AC:AC)</f>
        <v>12</v>
      </c>
      <c r="S30" s="28">
        <f>LOOKUP(Tabulka2[[#This Row],[St.č.]],AB:AB,AD:AD)</f>
        <v>3.1597222222222221E-2</v>
      </c>
      <c r="Y30" s="15">
        <f>G30+R30</f>
        <v>43</v>
      </c>
      <c r="Z30" s="16">
        <f>H30+S30</f>
        <v>0.11554398148148148</v>
      </c>
      <c r="AB30" s="25">
        <v>908</v>
      </c>
      <c r="AC30" s="25">
        <v>83</v>
      </c>
      <c r="AD30" s="26">
        <v>7.3587962962962966E-2</v>
      </c>
    </row>
    <row r="31" spans="1:30" x14ac:dyDescent="0.25">
      <c r="A31" s="20" t="s">
        <v>148</v>
      </c>
      <c r="B31" s="20"/>
      <c r="C31" s="20"/>
      <c r="D31" s="20"/>
      <c r="E31" s="20"/>
      <c r="F31" s="20"/>
      <c r="G31" s="20"/>
      <c r="H31" s="20"/>
      <c r="I31" s="20"/>
      <c r="S31" s="24"/>
    </row>
    <row r="32" spans="1:30" x14ac:dyDescent="0.25">
      <c r="I32"/>
      <c r="S32" s="24"/>
      <c r="W32"/>
      <c r="Z32"/>
    </row>
  </sheetData>
  <sortState ref="AB5:AD31">
    <sortCondition ref="AB5"/>
  </sortState>
  <mergeCells count="4">
    <mergeCell ref="A31:I31"/>
    <mergeCell ref="A2:I2"/>
    <mergeCell ref="K2:T2"/>
    <mergeCell ref="A1:I1"/>
  </mergeCells>
  <pageMargins left="0.25" right="0.25" top="0.29166666666666669" bottom="0.34375" header="0.3" footer="0.3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sqref="A1:J1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7.140625" customWidth="1"/>
    <col min="7" max="7" width="19.85546875" customWidth="1"/>
    <col min="8" max="8" width="6.140625" customWidth="1"/>
    <col min="9" max="9" width="8.85546875" customWidth="1"/>
    <col min="10" max="10" width="7.85546875" style="12" customWidth="1"/>
  </cols>
  <sheetData>
    <row r="1" spans="1:13" ht="63" customHeight="1" x14ac:dyDescent="0.25">
      <c r="A1" s="21" t="s">
        <v>151</v>
      </c>
      <c r="B1" s="21"/>
      <c r="C1" s="21"/>
      <c r="D1" s="21"/>
      <c r="E1" s="21"/>
      <c r="F1" s="21"/>
      <c r="G1" s="21"/>
      <c r="H1" s="21"/>
      <c r="I1" s="21"/>
      <c r="J1" s="21"/>
    </row>
    <row r="2" spans="1: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3" ht="15" customHeight="1" x14ac:dyDescent="0.25">
      <c r="A3" s="22" t="s">
        <v>80</v>
      </c>
      <c r="B3" s="22"/>
      <c r="C3" s="22"/>
      <c r="D3" s="22"/>
      <c r="E3" s="22"/>
      <c r="F3" s="22"/>
      <c r="G3" s="22"/>
      <c r="H3" s="22"/>
      <c r="I3" s="22"/>
      <c r="J3" s="22"/>
    </row>
    <row r="4" spans="1:13" x14ac:dyDescent="0.25">
      <c r="A4" s="8" t="s">
        <v>1</v>
      </c>
      <c r="B4" s="8" t="s">
        <v>2</v>
      </c>
      <c r="C4" s="9" t="s">
        <v>3</v>
      </c>
      <c r="D4" s="9" t="s">
        <v>4</v>
      </c>
      <c r="E4" s="8" t="s">
        <v>1</v>
      </c>
      <c r="F4" s="9" t="s">
        <v>5</v>
      </c>
      <c r="G4" s="9" t="s">
        <v>6</v>
      </c>
      <c r="H4" s="8" t="s">
        <v>7</v>
      </c>
      <c r="I4" s="9" t="s">
        <v>8</v>
      </c>
      <c r="J4" s="10" t="s">
        <v>9</v>
      </c>
    </row>
    <row r="5" spans="1:13" x14ac:dyDescent="0.25">
      <c r="A5" s="3">
        <v>1</v>
      </c>
      <c r="B5" s="7">
        <v>203</v>
      </c>
      <c r="C5" s="4" t="s">
        <v>82</v>
      </c>
      <c r="D5" s="6">
        <v>-1</v>
      </c>
      <c r="E5" s="7">
        <v>1</v>
      </c>
      <c r="F5" s="6" t="s">
        <v>81</v>
      </c>
      <c r="G5" s="6"/>
      <c r="H5" s="7">
        <v>40</v>
      </c>
      <c r="I5" s="5">
        <v>3.1620370370370368E-2</v>
      </c>
      <c r="J5" s="6"/>
      <c r="M5" s="7"/>
    </row>
    <row r="6" spans="1:13" x14ac:dyDescent="0.25">
      <c r="A6" s="3">
        <v>2</v>
      </c>
      <c r="B6" s="7">
        <v>207</v>
      </c>
      <c r="C6" s="4" t="s">
        <v>190</v>
      </c>
      <c r="D6" s="6">
        <v>-1</v>
      </c>
      <c r="E6" s="7">
        <v>2</v>
      </c>
      <c r="F6" s="6" t="s">
        <v>81</v>
      </c>
      <c r="G6" s="6"/>
      <c r="H6" s="7">
        <v>38</v>
      </c>
      <c r="I6" s="5">
        <v>3.1863425925925927E-2</v>
      </c>
      <c r="J6" s="6" t="s">
        <v>154</v>
      </c>
      <c r="M6" s="7"/>
    </row>
    <row r="7" spans="1:13" x14ac:dyDescent="0.25">
      <c r="A7" s="3">
        <v>3</v>
      </c>
      <c r="B7" s="7">
        <v>217</v>
      </c>
      <c r="C7" s="4" t="s">
        <v>85</v>
      </c>
      <c r="D7" s="6">
        <v>-1</v>
      </c>
      <c r="E7" s="7">
        <v>3</v>
      </c>
      <c r="F7" s="6" t="s">
        <v>81</v>
      </c>
      <c r="G7" s="6" t="s">
        <v>181</v>
      </c>
      <c r="H7" s="7">
        <v>37</v>
      </c>
      <c r="I7" s="5">
        <v>3.1574074074074074E-2</v>
      </c>
      <c r="J7" s="6" t="s">
        <v>83</v>
      </c>
      <c r="M7" s="7"/>
    </row>
    <row r="8" spans="1:13" x14ac:dyDescent="0.25">
      <c r="A8" s="3">
        <v>4</v>
      </c>
      <c r="B8" s="7">
        <v>208</v>
      </c>
      <c r="C8" s="4" t="s">
        <v>182</v>
      </c>
      <c r="D8" s="6">
        <v>-1</v>
      </c>
      <c r="E8" s="7">
        <v>4</v>
      </c>
      <c r="F8" s="6" t="s">
        <v>81</v>
      </c>
      <c r="G8" s="6" t="s">
        <v>183</v>
      </c>
      <c r="H8" s="7">
        <v>37</v>
      </c>
      <c r="I8" s="5">
        <v>3.172453703703703E-2</v>
      </c>
      <c r="J8" s="6" t="s">
        <v>83</v>
      </c>
      <c r="M8" s="7"/>
    </row>
    <row r="9" spans="1:13" x14ac:dyDescent="0.25">
      <c r="A9" s="3">
        <v>5</v>
      </c>
      <c r="B9" s="7">
        <v>920</v>
      </c>
      <c r="C9" s="4" t="s">
        <v>184</v>
      </c>
      <c r="D9" s="6">
        <v>-1</v>
      </c>
      <c r="E9" s="7">
        <v>5</v>
      </c>
      <c r="F9" s="6" t="s">
        <v>81</v>
      </c>
      <c r="G9" s="6" t="s">
        <v>185</v>
      </c>
      <c r="H9" s="7">
        <v>37</v>
      </c>
      <c r="I9" s="5">
        <v>3.1944444444444449E-2</v>
      </c>
      <c r="J9" s="6" t="s">
        <v>83</v>
      </c>
      <c r="M9" s="7"/>
    </row>
    <row r="10" spans="1:13" x14ac:dyDescent="0.25">
      <c r="A10" s="3">
        <v>6</v>
      </c>
      <c r="B10" s="7">
        <v>1</v>
      </c>
      <c r="C10" s="4" t="s">
        <v>84</v>
      </c>
      <c r="D10" s="6">
        <v>-1</v>
      </c>
      <c r="E10" s="7">
        <v>6</v>
      </c>
      <c r="F10" s="6" t="s">
        <v>81</v>
      </c>
      <c r="G10" s="6" t="s">
        <v>189</v>
      </c>
      <c r="H10" s="7">
        <v>30</v>
      </c>
      <c r="I10" s="5">
        <v>2.8749999999999998E-2</v>
      </c>
      <c r="J10" s="6" t="s">
        <v>87</v>
      </c>
      <c r="M10" s="7"/>
    </row>
    <row r="11" spans="1:13" x14ac:dyDescent="0.25">
      <c r="A11" s="3">
        <v>7</v>
      </c>
      <c r="B11" s="7">
        <v>921</v>
      </c>
      <c r="C11" s="4" t="s">
        <v>187</v>
      </c>
      <c r="D11" s="6">
        <v>-1</v>
      </c>
      <c r="E11" s="7">
        <v>7</v>
      </c>
      <c r="F11" s="6" t="s">
        <v>81</v>
      </c>
      <c r="G11" s="6" t="s">
        <v>188</v>
      </c>
      <c r="H11" s="7">
        <v>30</v>
      </c>
      <c r="I11" s="5">
        <v>3.2199074074074074E-2</v>
      </c>
      <c r="J11" s="6" t="s">
        <v>87</v>
      </c>
      <c r="M11" s="7"/>
    </row>
    <row r="12" spans="1:13" x14ac:dyDescent="0.25">
      <c r="A12" s="3">
        <v>8</v>
      </c>
      <c r="B12" s="7">
        <v>130</v>
      </c>
      <c r="C12" s="4" t="s">
        <v>186</v>
      </c>
      <c r="D12" s="6">
        <v>-1</v>
      </c>
      <c r="E12" s="7">
        <v>8</v>
      </c>
      <c r="F12" s="6" t="s">
        <v>81</v>
      </c>
      <c r="G12" s="6" t="s">
        <v>123</v>
      </c>
      <c r="H12" s="7">
        <v>29</v>
      </c>
      <c r="I12" s="5">
        <v>3.170138888888889E-2</v>
      </c>
      <c r="J12" s="6" t="s">
        <v>94</v>
      </c>
      <c r="M12" s="7"/>
    </row>
    <row r="13" spans="1:13" x14ac:dyDescent="0.25">
      <c r="A13" s="3">
        <v>9</v>
      </c>
      <c r="B13" s="7">
        <v>999</v>
      </c>
      <c r="C13" s="4" t="s">
        <v>191</v>
      </c>
      <c r="D13" s="6">
        <v>-1</v>
      </c>
      <c r="E13" s="7">
        <v>9</v>
      </c>
      <c r="F13" s="6" t="s">
        <v>81</v>
      </c>
      <c r="G13" s="6" t="s">
        <v>192</v>
      </c>
      <c r="H13" s="7">
        <v>25</v>
      </c>
      <c r="I13" s="5">
        <v>2.2824074074074076E-2</v>
      </c>
      <c r="J13" s="6" t="s">
        <v>30</v>
      </c>
      <c r="M13" s="7"/>
    </row>
    <row r="14" spans="1:13" x14ac:dyDescent="0.25">
      <c r="A14" s="3">
        <v>10</v>
      </c>
      <c r="B14" s="7">
        <v>922</v>
      </c>
      <c r="C14" s="4" t="s">
        <v>128</v>
      </c>
      <c r="D14" s="6">
        <v>-1</v>
      </c>
      <c r="E14" s="7">
        <v>10</v>
      </c>
      <c r="F14" s="6" t="s">
        <v>81</v>
      </c>
      <c r="G14" s="6"/>
      <c r="H14" s="7">
        <v>21</v>
      </c>
      <c r="I14" s="5">
        <v>3.1504629629629625E-2</v>
      </c>
      <c r="J14" s="6" t="s">
        <v>79</v>
      </c>
      <c r="M14" s="7"/>
    </row>
    <row r="15" spans="1:13" x14ac:dyDescent="0.25">
      <c r="A15" s="3">
        <v>11</v>
      </c>
      <c r="B15" s="7">
        <v>967</v>
      </c>
      <c r="C15" s="4" t="s">
        <v>88</v>
      </c>
      <c r="D15" s="6">
        <v>-1</v>
      </c>
      <c r="E15" s="7">
        <v>11</v>
      </c>
      <c r="F15" s="6" t="s">
        <v>81</v>
      </c>
      <c r="G15" s="6" t="s">
        <v>123</v>
      </c>
      <c r="H15" s="7">
        <v>20</v>
      </c>
      <c r="I15" s="5">
        <v>3.1527777777777773E-2</v>
      </c>
      <c r="J15" s="6" t="s">
        <v>89</v>
      </c>
      <c r="M15" s="7"/>
    </row>
    <row r="16" spans="1:13" ht="15" customHeight="1" x14ac:dyDescent="0.25">
      <c r="A16" s="20" t="s">
        <v>194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3"/>
      <c r="B17" s="1"/>
      <c r="C17" s="4"/>
      <c r="D17" s="2"/>
      <c r="E17" s="1"/>
      <c r="F17" s="2"/>
      <c r="G17" s="2"/>
      <c r="H17" s="1"/>
      <c r="I17" s="5"/>
      <c r="J17" s="11"/>
    </row>
    <row r="18" spans="1:10" x14ac:dyDescent="0.25">
      <c r="A18" s="3"/>
      <c r="B18" s="1"/>
      <c r="C18" s="4"/>
      <c r="D18" s="2"/>
      <c r="E18" s="1"/>
      <c r="F18" s="2"/>
      <c r="G18" s="2"/>
      <c r="H18" s="1"/>
      <c r="I18" s="5"/>
      <c r="J18" s="11"/>
    </row>
    <row r="19" spans="1:10" x14ac:dyDescent="0.25">
      <c r="A19" s="3"/>
      <c r="B19" s="1"/>
      <c r="C19" s="4"/>
      <c r="D19" s="2"/>
      <c r="E19" s="1"/>
      <c r="F19" s="2"/>
      <c r="G19" s="2"/>
      <c r="H19" s="1"/>
      <c r="I19" s="5"/>
      <c r="J19" s="11"/>
    </row>
    <row r="20" spans="1:10" x14ac:dyDescent="0.25">
      <c r="A20" s="3"/>
      <c r="B20" s="1"/>
      <c r="C20" s="4"/>
      <c r="D20" s="2"/>
      <c r="E20" s="1"/>
      <c r="F20" s="2"/>
      <c r="G20" s="2"/>
      <c r="H20" s="1"/>
      <c r="I20" s="5"/>
      <c r="J20" s="11"/>
    </row>
    <row r="21" spans="1:10" x14ac:dyDescent="0.25">
      <c r="A21" s="3"/>
      <c r="B21" s="1"/>
      <c r="C21" s="4"/>
      <c r="D21" s="2"/>
      <c r="E21" s="1"/>
      <c r="F21" s="2"/>
      <c r="G21" s="2"/>
      <c r="H21" s="1"/>
      <c r="I21" s="5"/>
      <c r="J21" s="11"/>
    </row>
    <row r="22" spans="1:10" x14ac:dyDescent="0.25">
      <c r="A22" s="3"/>
      <c r="B22" s="1"/>
      <c r="C22" s="4"/>
      <c r="D22" s="2"/>
      <c r="E22" s="1"/>
      <c r="F22" s="2"/>
      <c r="G22" s="2"/>
      <c r="H22" s="1"/>
      <c r="I22" s="4"/>
      <c r="J22" s="11"/>
    </row>
    <row r="23" spans="1:10" ht="15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x14ac:dyDescent="0.25">
      <c r="A24" s="3"/>
      <c r="B24" s="1"/>
      <c r="C24" s="4"/>
      <c r="D24" s="2"/>
      <c r="E24" s="1"/>
      <c r="F24" s="2"/>
      <c r="G24" s="2"/>
      <c r="H24" s="1"/>
      <c r="I24" s="5"/>
      <c r="J24" s="11"/>
    </row>
    <row r="25" spans="1:10" x14ac:dyDescent="0.25">
      <c r="A25" s="3"/>
      <c r="B25" s="1"/>
      <c r="C25" s="4"/>
      <c r="D25" s="2"/>
      <c r="E25" s="1"/>
      <c r="F25" s="2"/>
      <c r="G25" s="2"/>
      <c r="H25" s="1"/>
      <c r="I25" s="5"/>
      <c r="J25" s="11"/>
    </row>
    <row r="26" spans="1:10" x14ac:dyDescent="0.25">
      <c r="A26" s="3"/>
      <c r="B26" s="1"/>
      <c r="C26" s="4"/>
      <c r="D26" s="2"/>
      <c r="E26" s="1"/>
      <c r="F26" s="2"/>
      <c r="G26" s="2"/>
      <c r="H26" s="1"/>
      <c r="I26" s="5"/>
      <c r="J26" s="11"/>
    </row>
    <row r="27" spans="1:10" x14ac:dyDescent="0.25">
      <c r="A27" s="3"/>
      <c r="B27" s="1"/>
      <c r="C27" s="4"/>
      <c r="D27" s="2"/>
      <c r="E27" s="1"/>
      <c r="F27" s="2"/>
      <c r="G27" s="2"/>
      <c r="H27" s="1"/>
      <c r="I27" s="5"/>
      <c r="J27" s="11"/>
    </row>
    <row r="28" spans="1:10" x14ac:dyDescent="0.25">
      <c r="A28" s="3"/>
      <c r="B28" s="1"/>
      <c r="C28" s="4"/>
      <c r="D28" s="2"/>
      <c r="E28" s="1"/>
      <c r="F28" s="2"/>
      <c r="G28" s="2"/>
      <c r="H28" s="1"/>
      <c r="I28" s="5"/>
      <c r="J28" s="11"/>
    </row>
    <row r="29" spans="1:10" x14ac:dyDescent="0.25">
      <c r="A29" s="3"/>
      <c r="B29" s="1"/>
      <c r="C29" s="4"/>
      <c r="D29" s="2"/>
      <c r="E29" s="1"/>
      <c r="F29" s="2"/>
      <c r="G29" s="2"/>
      <c r="H29" s="1"/>
      <c r="I29" s="5"/>
      <c r="J29" s="11"/>
    </row>
    <row r="30" spans="1:10" x14ac:dyDescent="0.25">
      <c r="A30" s="3"/>
      <c r="B30" s="1"/>
      <c r="C30" s="4"/>
      <c r="D30" s="2"/>
      <c r="E30" s="1"/>
      <c r="F30" s="2"/>
      <c r="G30" s="2"/>
      <c r="H30" s="1"/>
      <c r="I30" s="5"/>
      <c r="J30" s="11"/>
    </row>
    <row r="31" spans="1:10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</row>
  </sheetData>
  <mergeCells count="6">
    <mergeCell ref="A31:J31"/>
    <mergeCell ref="A1:J1"/>
    <mergeCell ref="A2:J2"/>
    <mergeCell ref="A3:J3"/>
    <mergeCell ref="A23:J23"/>
    <mergeCell ref="A16:J16"/>
  </mergeCells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J1"/>
    </sheetView>
  </sheetViews>
  <sheetFormatPr defaultRowHeight="15" x14ac:dyDescent="0.25"/>
  <cols>
    <col min="1" max="1" width="5.140625" customWidth="1"/>
    <col min="2" max="2" width="5.5703125" customWidth="1"/>
    <col min="3" max="3" width="23.28515625" customWidth="1"/>
    <col min="4" max="4" width="7.28515625" customWidth="1"/>
    <col min="5" max="5" width="5.85546875" customWidth="1"/>
    <col min="6" max="6" width="7.140625" customWidth="1"/>
    <col min="7" max="7" width="19.85546875" customWidth="1"/>
    <col min="8" max="8" width="6.140625" customWidth="1"/>
    <col min="9" max="9" width="8.85546875" customWidth="1"/>
    <col min="10" max="10" width="7.85546875" style="12" customWidth="1"/>
  </cols>
  <sheetData>
    <row r="1" spans="1:10" ht="63" customHeight="1" x14ac:dyDescent="0.25">
      <c r="A1" s="21" t="s">
        <v>152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" customHeight="1" x14ac:dyDescent="0.25">
      <c r="A3" s="22" t="s">
        <v>80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x14ac:dyDescent="0.25">
      <c r="A4" s="8" t="s">
        <v>1</v>
      </c>
      <c r="B4" s="8" t="s">
        <v>2</v>
      </c>
      <c r="C4" s="9" t="s">
        <v>3</v>
      </c>
      <c r="D4" s="9" t="s">
        <v>4</v>
      </c>
      <c r="E4" s="8" t="s">
        <v>1</v>
      </c>
      <c r="F4" s="9" t="s">
        <v>5</v>
      </c>
      <c r="G4" s="9" t="s">
        <v>6</v>
      </c>
      <c r="H4" s="8" t="s">
        <v>7</v>
      </c>
      <c r="I4" s="9" t="s">
        <v>8</v>
      </c>
      <c r="J4" s="10" t="s">
        <v>9</v>
      </c>
    </row>
    <row r="5" spans="1:10" x14ac:dyDescent="0.25">
      <c r="A5" s="3">
        <v>1</v>
      </c>
      <c r="B5" s="7">
        <v>203</v>
      </c>
      <c r="C5" s="4" t="s">
        <v>82</v>
      </c>
      <c r="D5" s="6">
        <v>-1</v>
      </c>
      <c r="E5" s="7">
        <v>1</v>
      </c>
      <c r="F5" s="6" t="s">
        <v>81</v>
      </c>
      <c r="G5" s="6"/>
      <c r="H5" s="7">
        <v>41</v>
      </c>
      <c r="I5" s="5">
        <v>3.1574074074074074E-2</v>
      </c>
      <c r="J5" s="6"/>
    </row>
    <row r="6" spans="1:10" x14ac:dyDescent="0.25">
      <c r="A6" s="3">
        <v>2</v>
      </c>
      <c r="B6" s="7">
        <v>217</v>
      </c>
      <c r="C6" s="4" t="s">
        <v>85</v>
      </c>
      <c r="D6" s="6">
        <v>-1</v>
      </c>
      <c r="E6" s="7">
        <v>2</v>
      </c>
      <c r="F6" s="6" t="s">
        <v>81</v>
      </c>
      <c r="G6" s="6" t="s">
        <v>181</v>
      </c>
      <c r="H6" s="7">
        <v>39</v>
      </c>
      <c r="I6" s="5">
        <v>3.1539351851851853E-2</v>
      </c>
      <c r="J6" s="6" t="s">
        <v>154</v>
      </c>
    </row>
    <row r="7" spans="1:10" x14ac:dyDescent="0.25">
      <c r="A7" s="3">
        <v>3</v>
      </c>
      <c r="B7" s="7">
        <v>208</v>
      </c>
      <c r="C7" s="4" t="s">
        <v>182</v>
      </c>
      <c r="D7" s="6">
        <v>-1</v>
      </c>
      <c r="E7" s="7">
        <v>3</v>
      </c>
      <c r="F7" s="6" t="s">
        <v>81</v>
      </c>
      <c r="G7" s="6" t="s">
        <v>183</v>
      </c>
      <c r="H7" s="7">
        <v>39</v>
      </c>
      <c r="I7" s="5">
        <v>3.1863425925925927E-2</v>
      </c>
      <c r="J7" s="6" t="s">
        <v>154</v>
      </c>
    </row>
    <row r="8" spans="1:10" x14ac:dyDescent="0.25">
      <c r="A8" s="3">
        <v>4</v>
      </c>
      <c r="B8" s="7">
        <v>920</v>
      </c>
      <c r="C8" s="4" t="s">
        <v>184</v>
      </c>
      <c r="D8" s="6">
        <v>-1</v>
      </c>
      <c r="E8" s="7">
        <v>4</v>
      </c>
      <c r="F8" s="6" t="s">
        <v>81</v>
      </c>
      <c r="G8" s="6" t="s">
        <v>185</v>
      </c>
      <c r="H8" s="7">
        <v>38</v>
      </c>
      <c r="I8" s="5">
        <v>3.1296296296296301E-2</v>
      </c>
      <c r="J8" s="6" t="s">
        <v>83</v>
      </c>
    </row>
    <row r="9" spans="1:10" x14ac:dyDescent="0.25">
      <c r="A9" s="3">
        <v>5</v>
      </c>
      <c r="B9" s="7">
        <v>130</v>
      </c>
      <c r="C9" s="4" t="s">
        <v>186</v>
      </c>
      <c r="D9" s="6">
        <v>-1</v>
      </c>
      <c r="E9" s="7">
        <v>5</v>
      </c>
      <c r="F9" s="6" t="s">
        <v>81</v>
      </c>
      <c r="G9" s="6" t="s">
        <v>123</v>
      </c>
      <c r="H9" s="7">
        <v>33</v>
      </c>
      <c r="I9" s="5">
        <v>3.1574074074074074E-2</v>
      </c>
      <c r="J9" s="6" t="s">
        <v>93</v>
      </c>
    </row>
    <row r="10" spans="1:10" x14ac:dyDescent="0.25">
      <c r="A10" s="3">
        <v>6</v>
      </c>
      <c r="B10" s="7">
        <v>921</v>
      </c>
      <c r="C10" s="4" t="s">
        <v>187</v>
      </c>
      <c r="D10" s="6">
        <v>-1</v>
      </c>
      <c r="E10" s="7">
        <v>6</v>
      </c>
      <c r="F10" s="6" t="s">
        <v>81</v>
      </c>
      <c r="G10" s="6" t="s">
        <v>188</v>
      </c>
      <c r="H10" s="7">
        <v>31</v>
      </c>
      <c r="I10" s="5">
        <v>3.1689814814814816E-2</v>
      </c>
      <c r="J10" s="6" t="s">
        <v>87</v>
      </c>
    </row>
    <row r="11" spans="1:10" x14ac:dyDescent="0.25">
      <c r="A11" s="3">
        <v>7</v>
      </c>
      <c r="B11" s="7">
        <v>1</v>
      </c>
      <c r="C11" s="4" t="s">
        <v>84</v>
      </c>
      <c r="D11" s="6">
        <v>-1</v>
      </c>
      <c r="E11" s="7">
        <v>7</v>
      </c>
      <c r="F11" s="6" t="s">
        <v>81</v>
      </c>
      <c r="G11" s="6" t="s">
        <v>189</v>
      </c>
      <c r="H11" s="7">
        <v>30</v>
      </c>
      <c r="I11" s="5">
        <v>3.1643518518518522E-2</v>
      </c>
      <c r="J11" s="6" t="s">
        <v>94</v>
      </c>
    </row>
    <row r="12" spans="1:10" x14ac:dyDescent="0.25">
      <c r="A12" s="3">
        <v>8</v>
      </c>
      <c r="B12" s="7">
        <v>207</v>
      </c>
      <c r="C12" s="4" t="s">
        <v>190</v>
      </c>
      <c r="D12" s="6">
        <v>-1</v>
      </c>
      <c r="E12" s="7">
        <v>8</v>
      </c>
      <c r="F12" s="6" t="s">
        <v>81</v>
      </c>
      <c r="G12" s="6"/>
      <c r="H12" s="7">
        <v>29</v>
      </c>
      <c r="I12" s="5">
        <v>3.142361111111111E-2</v>
      </c>
      <c r="J12" s="6" t="s">
        <v>24</v>
      </c>
    </row>
    <row r="13" spans="1:10" x14ac:dyDescent="0.25">
      <c r="A13" s="3">
        <v>9</v>
      </c>
      <c r="B13" s="7">
        <v>999</v>
      </c>
      <c r="C13" s="4" t="s">
        <v>191</v>
      </c>
      <c r="D13" s="6">
        <v>-1</v>
      </c>
      <c r="E13" s="7">
        <v>9</v>
      </c>
      <c r="F13" s="6" t="s">
        <v>81</v>
      </c>
      <c r="G13" s="6" t="s">
        <v>192</v>
      </c>
      <c r="H13" s="7">
        <v>29</v>
      </c>
      <c r="I13" s="5">
        <v>3.1481481481481485E-2</v>
      </c>
      <c r="J13" s="6" t="s">
        <v>24</v>
      </c>
    </row>
    <row r="14" spans="1:10" x14ac:dyDescent="0.25">
      <c r="A14" s="3">
        <v>10</v>
      </c>
      <c r="B14" s="7">
        <v>922</v>
      </c>
      <c r="C14" s="4" t="s">
        <v>128</v>
      </c>
      <c r="D14" s="6">
        <v>-1</v>
      </c>
      <c r="E14" s="7">
        <v>10</v>
      </c>
      <c r="F14" s="6" t="s">
        <v>81</v>
      </c>
      <c r="G14" s="6"/>
      <c r="H14" s="7">
        <v>12</v>
      </c>
      <c r="I14" s="5">
        <v>1.7337962962962961E-2</v>
      </c>
      <c r="J14" s="6" t="s">
        <v>193</v>
      </c>
    </row>
    <row r="15" spans="1:10" x14ac:dyDescent="0.25">
      <c r="A15" s="3">
        <v>11</v>
      </c>
      <c r="B15" s="7">
        <v>967</v>
      </c>
      <c r="C15" s="4" t="s">
        <v>88</v>
      </c>
      <c r="D15" s="6">
        <v>-1</v>
      </c>
      <c r="E15" s="7">
        <v>11</v>
      </c>
      <c r="F15" s="6" t="s">
        <v>81</v>
      </c>
      <c r="G15" s="6" t="s">
        <v>123</v>
      </c>
      <c r="H15" s="7">
        <v>8</v>
      </c>
      <c r="I15" s="5">
        <v>1.0439814814814813E-2</v>
      </c>
      <c r="J15" s="6" t="s">
        <v>55</v>
      </c>
    </row>
    <row r="16" spans="1:10" ht="15" customHeight="1" x14ac:dyDescent="0.25">
      <c r="A16" s="20" t="s">
        <v>194</v>
      </c>
      <c r="B16" s="20"/>
      <c r="C16" s="20"/>
      <c r="D16" s="20"/>
      <c r="E16" s="20"/>
      <c r="F16" s="20"/>
      <c r="G16" s="20"/>
      <c r="H16" s="20"/>
      <c r="I16" s="20"/>
      <c r="J16" s="20"/>
    </row>
    <row r="17" spans="1:10" x14ac:dyDescent="0.25">
      <c r="A17" s="3"/>
      <c r="B17" s="7"/>
      <c r="C17" s="4"/>
      <c r="D17" s="6"/>
      <c r="E17" s="7"/>
      <c r="F17" s="6"/>
      <c r="G17" s="6"/>
      <c r="H17" s="7"/>
      <c r="I17" s="5"/>
      <c r="J17" s="11"/>
    </row>
    <row r="18" spans="1:10" x14ac:dyDescent="0.25">
      <c r="A18" s="3"/>
      <c r="B18" s="7"/>
      <c r="C18" s="4"/>
      <c r="D18" s="6"/>
      <c r="E18" s="7"/>
      <c r="F18" s="6"/>
      <c r="G18" s="6"/>
      <c r="H18" s="7"/>
      <c r="I18" s="5"/>
      <c r="J18" s="11"/>
    </row>
    <row r="19" spans="1:10" x14ac:dyDescent="0.25">
      <c r="A19" s="3"/>
      <c r="B19" s="7"/>
      <c r="C19" s="4"/>
      <c r="D19" s="6"/>
      <c r="E19" s="7"/>
      <c r="F19" s="6"/>
      <c r="G19" s="6"/>
      <c r="H19" s="7"/>
      <c r="I19" s="5"/>
      <c r="J19" s="11"/>
    </row>
    <row r="20" spans="1:10" x14ac:dyDescent="0.25">
      <c r="A20" s="3"/>
      <c r="B20" s="7"/>
      <c r="C20" s="4"/>
      <c r="D20" s="6"/>
      <c r="E20" s="7"/>
      <c r="F20" s="6"/>
      <c r="G20" s="6"/>
      <c r="H20" s="7"/>
      <c r="I20" s="5"/>
      <c r="J20" s="11"/>
    </row>
    <row r="21" spans="1:10" x14ac:dyDescent="0.25">
      <c r="A21" s="3"/>
      <c r="B21" s="7"/>
      <c r="C21" s="4"/>
      <c r="D21" s="6"/>
      <c r="E21" s="7"/>
      <c r="F21" s="6"/>
      <c r="G21" s="6"/>
      <c r="H21" s="7"/>
      <c r="I21" s="5"/>
      <c r="J21" s="11"/>
    </row>
    <row r="22" spans="1:10" x14ac:dyDescent="0.25">
      <c r="A22" s="3"/>
      <c r="B22" s="7"/>
      <c r="C22" s="4"/>
      <c r="D22" s="6"/>
      <c r="E22" s="7"/>
      <c r="F22" s="6"/>
      <c r="G22" s="6"/>
      <c r="H22" s="7"/>
      <c r="I22" s="4"/>
      <c r="J22" s="11"/>
    </row>
    <row r="23" spans="1:10" ht="15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x14ac:dyDescent="0.25">
      <c r="A24" s="3"/>
      <c r="B24" s="7"/>
      <c r="C24" s="4"/>
      <c r="D24" s="6"/>
      <c r="E24" s="7"/>
      <c r="F24" s="6"/>
      <c r="G24" s="6"/>
      <c r="H24" s="7"/>
      <c r="I24" s="5"/>
      <c r="J24" s="11"/>
    </row>
    <row r="25" spans="1:10" x14ac:dyDescent="0.25">
      <c r="A25" s="3"/>
      <c r="B25" s="7"/>
      <c r="C25" s="4"/>
      <c r="D25" s="6"/>
      <c r="E25" s="7"/>
      <c r="F25" s="6"/>
      <c r="G25" s="6"/>
      <c r="H25" s="7"/>
      <c r="I25" s="5"/>
      <c r="J25" s="11"/>
    </row>
    <row r="26" spans="1:10" x14ac:dyDescent="0.25">
      <c r="A26" s="3"/>
      <c r="B26" s="7"/>
      <c r="C26" s="4"/>
      <c r="D26" s="6"/>
      <c r="E26" s="7"/>
      <c r="F26" s="6"/>
      <c r="G26" s="6"/>
      <c r="H26" s="7"/>
      <c r="I26" s="5"/>
      <c r="J26" s="11"/>
    </row>
    <row r="27" spans="1:10" x14ac:dyDescent="0.25">
      <c r="A27" s="3"/>
      <c r="B27" s="7"/>
      <c r="C27" s="4"/>
      <c r="D27" s="6"/>
      <c r="E27" s="7"/>
      <c r="F27" s="6"/>
      <c r="G27" s="6"/>
      <c r="H27" s="7"/>
      <c r="I27" s="5"/>
      <c r="J27" s="11"/>
    </row>
    <row r="28" spans="1:10" x14ac:dyDescent="0.25">
      <c r="A28" s="3"/>
      <c r="B28" s="7"/>
      <c r="C28" s="4"/>
      <c r="D28" s="6"/>
      <c r="E28" s="7"/>
      <c r="F28" s="6"/>
      <c r="G28" s="6"/>
      <c r="H28" s="7"/>
      <c r="I28" s="5"/>
      <c r="J28" s="11"/>
    </row>
    <row r="29" spans="1:10" x14ac:dyDescent="0.25">
      <c r="A29" s="3"/>
      <c r="B29" s="7"/>
      <c r="C29" s="4"/>
      <c r="D29" s="6"/>
      <c r="E29" s="7"/>
      <c r="F29" s="6"/>
      <c r="G29" s="6"/>
      <c r="H29" s="7"/>
      <c r="I29" s="5"/>
      <c r="J29" s="11"/>
    </row>
    <row r="30" spans="1:10" x14ac:dyDescent="0.25">
      <c r="A30" s="3"/>
      <c r="B30" s="7"/>
      <c r="C30" s="4"/>
      <c r="D30" s="6"/>
      <c r="E30" s="7"/>
      <c r="F30" s="6"/>
      <c r="G30" s="6"/>
      <c r="H30" s="7"/>
      <c r="I30" s="5"/>
      <c r="J30" s="11"/>
    </row>
    <row r="31" spans="1:10" ht="15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</row>
  </sheetData>
  <mergeCells count="6">
    <mergeCell ref="A1:J1"/>
    <mergeCell ref="A2:J2"/>
    <mergeCell ref="A3:J3"/>
    <mergeCell ref="A23:J23"/>
    <mergeCell ref="A31:J31"/>
    <mergeCell ref="A16:J1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zoomScaleNormal="100" workbookViewId="0">
      <selection sqref="A1:H1"/>
    </sheetView>
  </sheetViews>
  <sheetFormatPr defaultRowHeight="15" x14ac:dyDescent="0.25"/>
  <cols>
    <col min="1" max="1" width="6.7109375" customWidth="1"/>
    <col min="2" max="2" width="6.85546875" customWidth="1"/>
    <col min="3" max="3" width="18.7109375" customWidth="1"/>
    <col min="4" max="4" width="8.7109375" customWidth="1"/>
    <col min="5" max="5" width="15" customWidth="1"/>
    <col min="6" max="6" width="9.7109375" customWidth="1"/>
    <col min="7" max="7" width="10.5703125" customWidth="1"/>
    <col min="8" max="8" width="6.140625" style="12" hidden="1" customWidth="1"/>
    <col min="9" max="11" width="0" hidden="1" customWidth="1"/>
    <col min="12" max="12" width="22.85546875" hidden="1" customWidth="1"/>
    <col min="13" max="14" width="6.42578125" hidden="1" customWidth="1"/>
    <col min="15" max="15" width="6.5703125" hidden="1" customWidth="1"/>
    <col min="16" max="16" width="26.7109375" hidden="1" customWidth="1"/>
    <col min="17" max="17" width="9.7109375" customWidth="1"/>
    <col min="18" max="18" width="10.28515625" customWidth="1"/>
    <col min="19" max="21" width="0" hidden="1" customWidth="1"/>
    <col min="22" max="22" width="10.7109375" style="14" hidden="1" customWidth="1"/>
    <col min="23" max="23" width="0" hidden="1" customWidth="1"/>
    <col min="24" max="24" width="14.140625" customWidth="1"/>
    <col min="25" max="25" width="15.85546875" style="14" customWidth="1"/>
  </cols>
  <sheetData>
    <row r="1" spans="1:29" ht="31.5" customHeight="1" x14ac:dyDescent="0.25">
      <c r="A1" s="21" t="s">
        <v>180</v>
      </c>
      <c r="B1" s="21"/>
      <c r="C1" s="21"/>
      <c r="D1" s="21"/>
      <c r="E1" s="21"/>
      <c r="F1" s="21"/>
      <c r="G1" s="21"/>
      <c r="H1" s="21"/>
      <c r="I1" s="18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  <c r="U1" s="18"/>
      <c r="V1" s="19"/>
      <c r="W1" s="18"/>
      <c r="X1" s="18"/>
      <c r="Y1" s="19"/>
    </row>
    <row r="2" spans="1:29" ht="6.75" customHeight="1" x14ac:dyDescent="0.25">
      <c r="A2" s="22"/>
      <c r="B2" s="22"/>
      <c r="C2" s="22"/>
      <c r="D2" s="22"/>
      <c r="E2" s="22"/>
      <c r="F2" s="22"/>
      <c r="G2" s="22"/>
      <c r="H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29" ht="28.5" customHeight="1" x14ac:dyDescent="0.25">
      <c r="A3" s="8" t="s">
        <v>1</v>
      </c>
      <c r="B3" s="8" t="s">
        <v>2</v>
      </c>
      <c r="C3" s="9" t="s">
        <v>3</v>
      </c>
      <c r="D3" s="9" t="s">
        <v>5</v>
      </c>
      <c r="E3" s="9" t="s">
        <v>6</v>
      </c>
      <c r="F3" s="8" t="s">
        <v>172</v>
      </c>
      <c r="G3" s="9" t="s">
        <v>171</v>
      </c>
      <c r="H3" s="10" t="s">
        <v>9</v>
      </c>
      <c r="I3" s="13" t="s">
        <v>161</v>
      </c>
      <c r="J3" s="7" t="s">
        <v>162</v>
      </c>
      <c r="K3" s="7" t="s">
        <v>163</v>
      </c>
      <c r="L3" s="6" t="s">
        <v>164</v>
      </c>
      <c r="M3" s="6" t="s">
        <v>165</v>
      </c>
      <c r="N3" s="7" t="s">
        <v>166</v>
      </c>
      <c r="O3" s="6" t="s">
        <v>167</v>
      </c>
      <c r="P3" s="6" t="s">
        <v>168</v>
      </c>
      <c r="Q3" s="8" t="s">
        <v>173</v>
      </c>
      <c r="R3" s="9" t="s">
        <v>174</v>
      </c>
      <c r="S3" s="8" t="s">
        <v>177</v>
      </c>
      <c r="T3" s="9" t="s">
        <v>178</v>
      </c>
      <c r="U3" s="8" t="s">
        <v>179</v>
      </c>
      <c r="V3" s="9" t="s">
        <v>169</v>
      </c>
      <c r="W3" s="8" t="s">
        <v>170</v>
      </c>
      <c r="X3" s="9" t="s">
        <v>175</v>
      </c>
      <c r="Y3" s="8" t="s">
        <v>176</v>
      </c>
    </row>
    <row r="4" spans="1:29" x14ac:dyDescent="0.25">
      <c r="A4" s="3">
        <v>1</v>
      </c>
      <c r="B4" s="7">
        <v>203</v>
      </c>
      <c r="C4" s="4" t="s">
        <v>82</v>
      </c>
      <c r="D4" s="6" t="s">
        <v>81</v>
      </c>
      <c r="E4" s="6"/>
      <c r="F4" s="7">
        <v>40</v>
      </c>
      <c r="G4" s="5">
        <v>3.1620370370370368E-2</v>
      </c>
      <c r="H4" s="6"/>
      <c r="J4" s="3">
        <v>3</v>
      </c>
      <c r="K4" s="7">
        <v>11</v>
      </c>
      <c r="L4" s="4" t="s">
        <v>13</v>
      </c>
      <c r="M4" s="6">
        <v>1973</v>
      </c>
      <c r="N4" s="7">
        <v>1</v>
      </c>
      <c r="O4" s="6" t="s">
        <v>14</v>
      </c>
      <c r="P4" s="6" t="s">
        <v>15</v>
      </c>
      <c r="Q4" s="7">
        <f>LOOKUP(Tabulka24[[#This Row],[St.č.]],AA:AA,AB:AB)</f>
        <v>41</v>
      </c>
      <c r="R4" s="28">
        <f>LOOKUP(Tabulka24[[#This Row],[St.č.]],AA:AA,AC:AC)</f>
        <v>3.1574074074074074E-2</v>
      </c>
      <c r="S4" s="6" t="s">
        <v>91</v>
      </c>
      <c r="U4">
        <f>F4+Q4</f>
        <v>81</v>
      </c>
      <c r="V4" s="14">
        <f>G4+R4</f>
        <v>6.3194444444444442E-2</v>
      </c>
      <c r="X4" s="15">
        <f>F4+Q4</f>
        <v>81</v>
      </c>
      <c r="Y4" s="16">
        <f>G4+R4</f>
        <v>6.3194444444444442E-2</v>
      </c>
      <c r="AA4" s="25">
        <v>1</v>
      </c>
      <c r="AB4" s="25">
        <v>30</v>
      </c>
      <c r="AC4" s="26">
        <v>3.1643518518518522E-2</v>
      </c>
    </row>
    <row r="5" spans="1:29" x14ac:dyDescent="0.25">
      <c r="A5" s="3">
        <v>2</v>
      </c>
      <c r="B5" s="7">
        <v>217</v>
      </c>
      <c r="C5" s="4" t="s">
        <v>85</v>
      </c>
      <c r="D5" s="6" t="s">
        <v>81</v>
      </c>
      <c r="E5" s="6" t="s">
        <v>181</v>
      </c>
      <c r="F5" s="7">
        <v>37</v>
      </c>
      <c r="G5" s="5">
        <v>3.1574074074074074E-2</v>
      </c>
      <c r="H5" s="6" t="s">
        <v>83</v>
      </c>
      <c r="J5" s="3">
        <v>1</v>
      </c>
      <c r="K5" s="7">
        <v>8</v>
      </c>
      <c r="L5" s="4" t="s">
        <v>34</v>
      </c>
      <c r="M5" s="6">
        <v>1970</v>
      </c>
      <c r="N5" s="7">
        <v>1</v>
      </c>
      <c r="O5" s="6" t="s">
        <v>19</v>
      </c>
      <c r="P5" s="6" t="s">
        <v>35</v>
      </c>
      <c r="Q5" s="7">
        <f>LOOKUP(Tabulka24[[#This Row],[St.č.]],AA:AA,AB:AB)</f>
        <v>39</v>
      </c>
      <c r="R5" s="28">
        <f>LOOKUP(Tabulka24[[#This Row],[St.č.]],AA:AA,AC:AC)</f>
        <v>3.1539351851851853E-2</v>
      </c>
      <c r="S5" s="6"/>
      <c r="U5">
        <f>F5+Q5</f>
        <v>76</v>
      </c>
      <c r="V5" s="14">
        <f>G5+R5</f>
        <v>6.311342592592592E-2</v>
      </c>
      <c r="X5" s="15">
        <f>F5+Q5</f>
        <v>76</v>
      </c>
      <c r="Y5" s="16">
        <f>G5+R5</f>
        <v>6.311342592592592E-2</v>
      </c>
      <c r="AA5" s="25">
        <v>130</v>
      </c>
      <c r="AB5" s="25">
        <v>33</v>
      </c>
      <c r="AC5" s="26">
        <v>3.1574074074074074E-2</v>
      </c>
    </row>
    <row r="6" spans="1:29" ht="14.25" customHeight="1" x14ac:dyDescent="0.25">
      <c r="A6" s="3">
        <v>3</v>
      </c>
      <c r="B6" s="7">
        <v>208</v>
      </c>
      <c r="C6" s="4" t="s">
        <v>182</v>
      </c>
      <c r="D6" s="6" t="s">
        <v>81</v>
      </c>
      <c r="E6" s="6" t="s">
        <v>183</v>
      </c>
      <c r="F6" s="7">
        <v>37</v>
      </c>
      <c r="G6" s="5">
        <v>3.172453703703703E-2</v>
      </c>
      <c r="H6" s="6" t="s">
        <v>83</v>
      </c>
      <c r="J6" s="3">
        <v>6</v>
      </c>
      <c r="K6" s="7">
        <v>5</v>
      </c>
      <c r="L6" s="4" t="s">
        <v>22</v>
      </c>
      <c r="M6" s="6">
        <v>1993</v>
      </c>
      <c r="N6" s="7">
        <v>2</v>
      </c>
      <c r="O6" s="6" t="s">
        <v>14</v>
      </c>
      <c r="P6" s="6" t="s">
        <v>23</v>
      </c>
      <c r="Q6" s="7">
        <f>LOOKUP(Tabulka24[[#This Row],[St.č.]],AA:AA,AB:AB)</f>
        <v>39</v>
      </c>
      <c r="R6" s="28">
        <f>LOOKUP(Tabulka24[[#This Row],[St.č.]],AA:AA,AC:AC)</f>
        <v>3.1863425925925927E-2</v>
      </c>
      <c r="S6" s="6" t="s">
        <v>86</v>
      </c>
      <c r="U6">
        <f>F6+Q6</f>
        <v>76</v>
      </c>
      <c r="V6" s="14">
        <f>G6+R6</f>
        <v>6.3587962962962957E-2</v>
      </c>
      <c r="X6" s="15">
        <f>F6+Q6</f>
        <v>76</v>
      </c>
      <c r="Y6" s="16">
        <f>G6+R6</f>
        <v>6.3587962962962957E-2</v>
      </c>
      <c r="AA6" s="25">
        <v>203</v>
      </c>
      <c r="AB6" s="25">
        <v>41</v>
      </c>
      <c r="AC6" s="26">
        <v>3.1574074074074074E-2</v>
      </c>
    </row>
    <row r="7" spans="1:29" ht="30" x14ac:dyDescent="0.25">
      <c r="A7" s="3">
        <v>4</v>
      </c>
      <c r="B7" s="7">
        <v>920</v>
      </c>
      <c r="C7" s="4" t="s">
        <v>184</v>
      </c>
      <c r="D7" s="6" t="s">
        <v>81</v>
      </c>
      <c r="E7" s="6" t="s">
        <v>185</v>
      </c>
      <c r="F7" s="7">
        <v>37</v>
      </c>
      <c r="G7" s="5">
        <v>3.1944444444444449E-2</v>
      </c>
      <c r="H7" s="6" t="s">
        <v>83</v>
      </c>
      <c r="J7" s="3">
        <v>4</v>
      </c>
      <c r="K7" s="7">
        <v>106</v>
      </c>
      <c r="L7" s="4" t="s">
        <v>25</v>
      </c>
      <c r="M7" s="6">
        <v>1970</v>
      </c>
      <c r="N7" s="7">
        <v>2</v>
      </c>
      <c r="O7" s="6" t="s">
        <v>11</v>
      </c>
      <c r="P7" s="6" t="s">
        <v>26</v>
      </c>
      <c r="Q7" s="7">
        <f>LOOKUP(Tabulka24[[#This Row],[St.č.]],AA:AA,AB:AB)</f>
        <v>38</v>
      </c>
      <c r="R7" s="28">
        <f>LOOKUP(Tabulka24[[#This Row],[St.č.]],AA:AA,AC:AC)</f>
        <v>3.1296296296296301E-2</v>
      </c>
      <c r="S7" s="6" t="s">
        <v>92</v>
      </c>
      <c r="U7">
        <f>F7+Q7</f>
        <v>75</v>
      </c>
      <c r="V7" s="14">
        <f>G7+R7</f>
        <v>6.324074074074075E-2</v>
      </c>
      <c r="X7" s="15">
        <f>F7+Q7</f>
        <v>75</v>
      </c>
      <c r="Y7" s="16">
        <f>G7+R7</f>
        <v>6.324074074074075E-2</v>
      </c>
      <c r="AA7" s="25">
        <v>207</v>
      </c>
      <c r="AB7" s="25">
        <v>29</v>
      </c>
      <c r="AC7" s="26">
        <v>3.142361111111111E-2</v>
      </c>
    </row>
    <row r="8" spans="1:29" ht="30" x14ac:dyDescent="0.25">
      <c r="A8" s="3">
        <v>5</v>
      </c>
      <c r="B8" s="7">
        <v>207</v>
      </c>
      <c r="C8" s="4" t="s">
        <v>190</v>
      </c>
      <c r="D8" s="6" t="s">
        <v>81</v>
      </c>
      <c r="E8" s="6"/>
      <c r="F8" s="7">
        <v>38</v>
      </c>
      <c r="G8" s="5">
        <v>3.1863425925925927E-2</v>
      </c>
      <c r="H8" s="6" t="s">
        <v>154</v>
      </c>
      <c r="J8" s="3">
        <v>5</v>
      </c>
      <c r="K8" s="7">
        <v>111</v>
      </c>
      <c r="L8" s="4" t="s">
        <v>16</v>
      </c>
      <c r="M8" s="6">
        <v>1983</v>
      </c>
      <c r="N8" s="7">
        <v>3</v>
      </c>
      <c r="O8" s="6" t="s">
        <v>11</v>
      </c>
      <c r="P8" s="6" t="s">
        <v>17</v>
      </c>
      <c r="Q8" s="7">
        <f>LOOKUP(Tabulka24[[#This Row],[St.č.]],AA:AA,AB:AB)</f>
        <v>29</v>
      </c>
      <c r="R8" s="28">
        <f>LOOKUP(Tabulka24[[#This Row],[St.č.]],AA:AA,AC:AC)</f>
        <v>3.142361111111111E-2</v>
      </c>
      <c r="S8" s="6" t="s">
        <v>92</v>
      </c>
      <c r="U8">
        <f>F8+Q8</f>
        <v>67</v>
      </c>
      <c r="V8" s="14">
        <f>G8+R8</f>
        <v>6.3287037037037031E-2</v>
      </c>
      <c r="X8" s="15">
        <f>F8+Q8</f>
        <v>67</v>
      </c>
      <c r="Y8" s="16">
        <f>G8+R8</f>
        <v>6.3287037037037031E-2</v>
      </c>
      <c r="AA8" s="25">
        <v>208</v>
      </c>
      <c r="AB8" s="25">
        <v>39</v>
      </c>
      <c r="AC8" s="26">
        <v>3.1863425925925927E-2</v>
      </c>
    </row>
    <row r="9" spans="1:29" x14ac:dyDescent="0.25">
      <c r="A9" s="3">
        <v>6</v>
      </c>
      <c r="B9" s="7">
        <v>130</v>
      </c>
      <c r="C9" s="4" t="s">
        <v>186</v>
      </c>
      <c r="D9" s="6" t="s">
        <v>81</v>
      </c>
      <c r="E9" s="6" t="s">
        <v>123</v>
      </c>
      <c r="F9" s="7">
        <v>29</v>
      </c>
      <c r="G9" s="5">
        <v>3.170138888888889E-2</v>
      </c>
      <c r="H9" s="6" t="s">
        <v>94</v>
      </c>
      <c r="J9" s="3">
        <v>13</v>
      </c>
      <c r="K9" s="7">
        <v>266</v>
      </c>
      <c r="L9" s="4" t="s">
        <v>18</v>
      </c>
      <c r="M9" s="6">
        <v>1996</v>
      </c>
      <c r="N9" s="7">
        <v>3</v>
      </c>
      <c r="O9" s="6" t="s">
        <v>19</v>
      </c>
      <c r="P9" s="6" t="s">
        <v>20</v>
      </c>
      <c r="Q9" s="7">
        <f>LOOKUP(Tabulka24[[#This Row],[St.č.]],AA:AA,AB:AB)</f>
        <v>33</v>
      </c>
      <c r="R9" s="28">
        <f>LOOKUP(Tabulka24[[#This Row],[St.č.]],AA:AA,AC:AC)</f>
        <v>3.1574074074074074E-2</v>
      </c>
      <c r="S9" s="6" t="s">
        <v>30</v>
      </c>
      <c r="U9">
        <f>F9+Q9</f>
        <v>62</v>
      </c>
      <c r="V9" s="14">
        <f>G9+R9</f>
        <v>6.3275462962962964E-2</v>
      </c>
      <c r="X9" s="15">
        <f>F9+Q9</f>
        <v>62</v>
      </c>
      <c r="Y9" s="16">
        <f>G9+R9</f>
        <v>6.3275462962962964E-2</v>
      </c>
      <c r="AA9" s="25">
        <v>217</v>
      </c>
      <c r="AB9" s="25">
        <v>39</v>
      </c>
      <c r="AC9" s="26">
        <v>3.1539351851851853E-2</v>
      </c>
    </row>
    <row r="10" spans="1:29" x14ac:dyDescent="0.25">
      <c r="A10" s="3">
        <v>7</v>
      </c>
      <c r="B10" s="7">
        <v>921</v>
      </c>
      <c r="C10" s="4" t="s">
        <v>187</v>
      </c>
      <c r="D10" s="6" t="s">
        <v>81</v>
      </c>
      <c r="E10" s="6" t="s">
        <v>188</v>
      </c>
      <c r="F10" s="7">
        <v>30</v>
      </c>
      <c r="G10" s="5">
        <v>3.2199074074074074E-2</v>
      </c>
      <c r="H10" s="6" t="s">
        <v>87</v>
      </c>
      <c r="J10" s="3">
        <v>10</v>
      </c>
      <c r="K10" s="7">
        <v>102</v>
      </c>
      <c r="L10" s="4" t="s">
        <v>31</v>
      </c>
      <c r="M10" s="6">
        <v>1962</v>
      </c>
      <c r="N10" s="7">
        <v>4</v>
      </c>
      <c r="O10" s="6" t="s">
        <v>11</v>
      </c>
      <c r="P10" s="6" t="s">
        <v>32</v>
      </c>
      <c r="Q10" s="7">
        <f>LOOKUP(Tabulka24[[#This Row],[St.č.]],AA:AA,AB:AB)</f>
        <v>31</v>
      </c>
      <c r="R10" s="28">
        <f>LOOKUP(Tabulka24[[#This Row],[St.č.]],AA:AA,AC:AC)</f>
        <v>3.1689814814814816E-2</v>
      </c>
      <c r="S10" s="6" t="s">
        <v>87</v>
      </c>
      <c r="U10">
        <f>F10+Q10</f>
        <v>61</v>
      </c>
      <c r="V10" s="14">
        <f>G10+R10</f>
        <v>6.3888888888888884E-2</v>
      </c>
      <c r="X10" s="15">
        <f>F10+Q10</f>
        <v>61</v>
      </c>
      <c r="Y10" s="16">
        <f>G10+R10</f>
        <v>6.3888888888888884E-2</v>
      </c>
      <c r="AA10" s="25">
        <v>920</v>
      </c>
      <c r="AB10" s="25">
        <v>38</v>
      </c>
      <c r="AC10" s="26">
        <v>3.1296296296296301E-2</v>
      </c>
    </row>
    <row r="11" spans="1:29" x14ac:dyDescent="0.25">
      <c r="A11" s="3">
        <v>8</v>
      </c>
      <c r="B11" s="7">
        <v>1</v>
      </c>
      <c r="C11" s="4" t="s">
        <v>84</v>
      </c>
      <c r="D11" s="6" t="s">
        <v>81</v>
      </c>
      <c r="E11" s="6" t="s">
        <v>189</v>
      </c>
      <c r="F11" s="7">
        <v>30</v>
      </c>
      <c r="G11" s="5">
        <v>2.8749999999999998E-2</v>
      </c>
      <c r="H11" s="6" t="s">
        <v>87</v>
      </c>
      <c r="J11" s="3">
        <v>8</v>
      </c>
      <c r="K11" s="7">
        <v>46</v>
      </c>
      <c r="L11" s="4" t="s">
        <v>28</v>
      </c>
      <c r="M11" s="6">
        <v>1978</v>
      </c>
      <c r="N11" s="7">
        <v>4</v>
      </c>
      <c r="O11" s="6" t="s">
        <v>14</v>
      </c>
      <c r="P11" s="6" t="s">
        <v>29</v>
      </c>
      <c r="Q11" s="7">
        <f>LOOKUP(Tabulka24[[#This Row],[St.č.]],AA:AA,AB:AB)</f>
        <v>30</v>
      </c>
      <c r="R11" s="28">
        <f>LOOKUP(Tabulka24[[#This Row],[St.č.]],AA:AA,AC:AC)</f>
        <v>3.1643518518518522E-2</v>
      </c>
      <c r="S11" s="6" t="s">
        <v>21</v>
      </c>
      <c r="U11">
        <f>F11+Q11</f>
        <v>60</v>
      </c>
      <c r="V11" s="14">
        <f>G11+R11</f>
        <v>6.039351851851852E-2</v>
      </c>
      <c r="X11" s="15">
        <f>F11+Q11</f>
        <v>60</v>
      </c>
      <c r="Y11" s="16">
        <f>G11+R11</f>
        <v>6.039351851851852E-2</v>
      </c>
      <c r="AA11" s="25">
        <v>921</v>
      </c>
      <c r="AB11" s="25">
        <v>31</v>
      </c>
      <c r="AC11" s="26">
        <v>3.1689814814814816E-2</v>
      </c>
    </row>
    <row r="12" spans="1:29" ht="30" x14ac:dyDescent="0.25">
      <c r="A12" s="3">
        <v>9</v>
      </c>
      <c r="B12" s="7">
        <v>999</v>
      </c>
      <c r="C12" s="4" t="s">
        <v>191</v>
      </c>
      <c r="D12" s="6" t="s">
        <v>81</v>
      </c>
      <c r="E12" s="6" t="s">
        <v>192</v>
      </c>
      <c r="F12" s="7">
        <v>25</v>
      </c>
      <c r="G12" s="5">
        <v>2.2824074074074076E-2</v>
      </c>
      <c r="H12" s="6" t="s">
        <v>30</v>
      </c>
      <c r="J12" s="3">
        <v>7</v>
      </c>
      <c r="K12" s="7">
        <v>51</v>
      </c>
      <c r="L12" s="4" t="s">
        <v>37</v>
      </c>
      <c r="M12" s="6">
        <v>1994</v>
      </c>
      <c r="N12" s="7">
        <v>3</v>
      </c>
      <c r="O12" s="6" t="s">
        <v>14</v>
      </c>
      <c r="P12" s="6" t="s">
        <v>38</v>
      </c>
      <c r="Q12" s="7">
        <f>LOOKUP(Tabulka24[[#This Row],[St.č.]],AA:AA,AB:AB)</f>
        <v>29</v>
      </c>
      <c r="R12" s="28">
        <f>LOOKUP(Tabulka24[[#This Row],[St.č.]],AA:AA,AC:AC)</f>
        <v>3.1481481481481485E-2</v>
      </c>
      <c r="S12" s="6" t="s">
        <v>93</v>
      </c>
      <c r="U12">
        <f>F12+Q12</f>
        <v>54</v>
      </c>
      <c r="V12" s="14">
        <f>G12+R12</f>
        <v>5.4305555555555565E-2</v>
      </c>
      <c r="X12" s="15">
        <f>F12+Q12</f>
        <v>54</v>
      </c>
      <c r="Y12" s="16">
        <f>G12+R12</f>
        <v>5.4305555555555565E-2</v>
      </c>
      <c r="AA12" s="25">
        <v>922</v>
      </c>
      <c r="AB12" s="25">
        <v>12</v>
      </c>
      <c r="AC12" s="26">
        <v>1.7337962962962961E-2</v>
      </c>
    </row>
    <row r="13" spans="1:29" x14ac:dyDescent="0.25">
      <c r="A13" s="3">
        <v>10</v>
      </c>
      <c r="B13" s="7">
        <v>922</v>
      </c>
      <c r="C13" s="4" t="s">
        <v>128</v>
      </c>
      <c r="D13" s="6" t="s">
        <v>81</v>
      </c>
      <c r="E13" s="6"/>
      <c r="F13" s="7">
        <v>21</v>
      </c>
      <c r="G13" s="5">
        <v>3.1504629629629625E-2</v>
      </c>
      <c r="H13" s="6" t="s">
        <v>79</v>
      </c>
      <c r="J13" s="3">
        <v>12</v>
      </c>
      <c r="K13" s="7">
        <v>14</v>
      </c>
      <c r="L13" s="4" t="s">
        <v>53</v>
      </c>
      <c r="M13" s="6">
        <v>-1</v>
      </c>
      <c r="N13" s="7">
        <v>6</v>
      </c>
      <c r="O13" s="6" t="s">
        <v>14</v>
      </c>
      <c r="P13" s="6" t="s">
        <v>54</v>
      </c>
      <c r="Q13" s="7">
        <f>LOOKUP(Tabulka24[[#This Row],[St.č.]],AA:AA,AB:AB)</f>
        <v>12</v>
      </c>
      <c r="R13" s="28">
        <f>LOOKUP(Tabulka24[[#This Row],[St.č.]],AA:AA,AC:AC)</f>
        <v>1.7337962962962961E-2</v>
      </c>
      <c r="S13" s="6" t="s">
        <v>95</v>
      </c>
      <c r="U13">
        <f>F13+Q13</f>
        <v>33</v>
      </c>
      <c r="V13" s="14">
        <f>G13+R13</f>
        <v>4.884259259259259E-2</v>
      </c>
      <c r="X13" s="15">
        <f>F13+Q13</f>
        <v>33</v>
      </c>
      <c r="Y13" s="16">
        <f>G13+R13</f>
        <v>4.884259259259259E-2</v>
      </c>
      <c r="AA13" s="25">
        <v>967</v>
      </c>
      <c r="AB13" s="25">
        <v>8</v>
      </c>
      <c r="AC13" s="26">
        <v>1.0439814814814813E-2</v>
      </c>
    </row>
    <row r="14" spans="1:29" x14ac:dyDescent="0.25">
      <c r="A14" s="3">
        <v>11</v>
      </c>
      <c r="B14" s="7">
        <v>967</v>
      </c>
      <c r="C14" s="4" t="s">
        <v>88</v>
      </c>
      <c r="D14" s="6" t="s">
        <v>81</v>
      </c>
      <c r="E14" s="6" t="s">
        <v>123</v>
      </c>
      <c r="F14" s="7">
        <v>20</v>
      </c>
      <c r="G14" s="5">
        <v>3.1527777777777773E-2</v>
      </c>
      <c r="H14" s="6" t="s">
        <v>89</v>
      </c>
      <c r="J14" s="3">
        <v>14</v>
      </c>
      <c r="K14" s="7">
        <v>33</v>
      </c>
      <c r="L14" s="4" t="s">
        <v>74</v>
      </c>
      <c r="M14" s="6">
        <v>1993</v>
      </c>
      <c r="N14" s="7">
        <v>7</v>
      </c>
      <c r="O14" s="6" t="s">
        <v>14</v>
      </c>
      <c r="P14" s="6" t="s">
        <v>61</v>
      </c>
      <c r="Q14" s="7">
        <f>LOOKUP(Tabulka24[[#This Row],[St.č.]],AA:AA,AB:AB)</f>
        <v>8</v>
      </c>
      <c r="R14" s="28">
        <f>LOOKUP(Tabulka24[[#This Row],[St.č.]],AA:AA,AC:AC)</f>
        <v>1.0439814814814813E-2</v>
      </c>
      <c r="S14" s="6" t="s">
        <v>33</v>
      </c>
      <c r="U14">
        <f>F14+Q14</f>
        <v>28</v>
      </c>
      <c r="V14" s="14">
        <f>G14+R14</f>
        <v>4.1967592592592584E-2</v>
      </c>
      <c r="X14" s="15">
        <f>F14+Q14</f>
        <v>28</v>
      </c>
      <c r="Y14" s="16">
        <f>G14+R14</f>
        <v>4.1967592592592584E-2</v>
      </c>
      <c r="AA14" s="25">
        <v>999</v>
      </c>
      <c r="AB14" s="25">
        <v>29</v>
      </c>
      <c r="AC14" s="26">
        <v>3.1481481481481485E-2</v>
      </c>
    </row>
    <row r="15" spans="1:29" x14ac:dyDescent="0.25">
      <c r="A15" s="3"/>
      <c r="B15" s="7"/>
      <c r="C15" s="4"/>
      <c r="D15" s="6"/>
      <c r="E15" s="6"/>
      <c r="F15" s="7"/>
      <c r="G15" s="5"/>
      <c r="H15" s="11"/>
      <c r="J15" s="3"/>
      <c r="K15" s="7"/>
      <c r="L15" s="23"/>
      <c r="M15" s="6"/>
      <c r="N15" s="7"/>
      <c r="O15" s="6"/>
      <c r="P15" s="6"/>
      <c r="Q15" s="7"/>
      <c r="R15" s="29"/>
      <c r="S15" s="30" t="s">
        <v>94</v>
      </c>
      <c r="T15" s="31"/>
      <c r="U15" s="31">
        <f>F15+Q15</f>
        <v>0</v>
      </c>
      <c r="V15" s="32">
        <f>G15+R15</f>
        <v>0</v>
      </c>
      <c r="W15" s="31"/>
      <c r="X15" s="33"/>
      <c r="Y15" s="34"/>
      <c r="Z15" s="31"/>
      <c r="AA15" s="25"/>
      <c r="AB15" s="25"/>
      <c r="AC15" s="26"/>
    </row>
    <row r="16" spans="1:29" x14ac:dyDescent="0.25">
      <c r="A16" s="3"/>
      <c r="B16" s="7"/>
      <c r="C16" s="4"/>
      <c r="D16" s="6"/>
      <c r="E16" s="6"/>
      <c r="F16" s="7"/>
      <c r="G16" s="5"/>
      <c r="H16" s="11"/>
      <c r="J16" s="3"/>
      <c r="K16" s="7"/>
      <c r="L16" s="23"/>
      <c r="M16" s="6"/>
      <c r="N16" s="7"/>
      <c r="O16" s="6"/>
      <c r="P16" s="6"/>
      <c r="Q16" s="7"/>
      <c r="R16" s="29"/>
      <c r="S16" s="30" t="s">
        <v>96</v>
      </c>
      <c r="T16" s="31"/>
      <c r="U16" s="31">
        <f>F16+Q16</f>
        <v>0</v>
      </c>
      <c r="V16" s="32">
        <f>G16+R16</f>
        <v>0</v>
      </c>
      <c r="W16" s="31"/>
      <c r="X16" s="33"/>
      <c r="Y16" s="34"/>
      <c r="Z16" s="31"/>
      <c r="AA16" s="25"/>
      <c r="AB16" s="25"/>
      <c r="AC16" s="26"/>
    </row>
    <row r="17" spans="1:29" x14ac:dyDescent="0.25">
      <c r="A17" s="3"/>
      <c r="B17" s="7"/>
      <c r="C17" s="4"/>
      <c r="D17" s="6"/>
      <c r="E17" s="6"/>
      <c r="F17" s="7"/>
      <c r="G17" s="5"/>
      <c r="H17" s="11"/>
      <c r="J17" s="3"/>
      <c r="K17" s="7"/>
      <c r="L17" s="23"/>
      <c r="M17" s="6"/>
      <c r="N17" s="7"/>
      <c r="O17" s="6"/>
      <c r="P17" s="6"/>
      <c r="Q17" s="7"/>
      <c r="R17" s="29"/>
      <c r="S17" s="30" t="s">
        <v>42</v>
      </c>
      <c r="T17" s="31"/>
      <c r="U17" s="31">
        <f>F17+Q17</f>
        <v>0</v>
      </c>
      <c r="V17" s="32">
        <f>G17+R17</f>
        <v>0</v>
      </c>
      <c r="W17" s="31"/>
      <c r="X17" s="33"/>
      <c r="Y17" s="34"/>
      <c r="Z17" s="31"/>
      <c r="AA17" s="25"/>
      <c r="AB17" s="25"/>
      <c r="AC17" s="27"/>
    </row>
    <row r="18" spans="1:29" x14ac:dyDescent="0.25">
      <c r="A18" s="3"/>
      <c r="B18" s="7"/>
      <c r="C18" s="4"/>
      <c r="D18" s="6"/>
      <c r="E18" s="6"/>
      <c r="F18" s="7"/>
      <c r="G18" s="5"/>
      <c r="H18" s="11"/>
      <c r="J18" s="3"/>
      <c r="K18" s="7"/>
      <c r="L18" s="23"/>
      <c r="M18" s="6"/>
      <c r="N18" s="7"/>
      <c r="O18" s="6"/>
      <c r="P18" s="6"/>
      <c r="Q18" s="7"/>
      <c r="R18" s="29"/>
      <c r="S18" s="30" t="s">
        <v>21</v>
      </c>
      <c r="T18" s="31"/>
      <c r="U18" s="31">
        <f>F18+Q18</f>
        <v>0</v>
      </c>
      <c r="V18" s="32">
        <f>G18+R18</f>
        <v>0</v>
      </c>
      <c r="W18" s="31"/>
      <c r="X18" s="33"/>
      <c r="Y18" s="34"/>
      <c r="Z18" s="31"/>
      <c r="AA18" s="25"/>
      <c r="AB18" s="25"/>
      <c r="AC18" s="26"/>
    </row>
    <row r="19" spans="1:29" x14ac:dyDescent="0.25">
      <c r="A19" s="3"/>
      <c r="B19" s="7"/>
      <c r="C19" s="4"/>
      <c r="D19" s="6"/>
      <c r="E19" s="6"/>
      <c r="F19" s="7"/>
      <c r="G19" s="5"/>
      <c r="H19" s="11"/>
      <c r="J19" s="3"/>
      <c r="K19" s="7"/>
      <c r="L19" s="23"/>
      <c r="M19" s="6"/>
      <c r="N19" s="7"/>
      <c r="O19" s="6"/>
      <c r="P19" s="6"/>
      <c r="Q19" s="7"/>
      <c r="R19" s="29"/>
      <c r="S19" s="30" t="s">
        <v>97</v>
      </c>
      <c r="T19" s="31"/>
      <c r="U19" s="31">
        <f>F19+Q19</f>
        <v>0</v>
      </c>
      <c r="V19" s="32">
        <f>G19+R19</f>
        <v>0</v>
      </c>
      <c r="W19" s="31"/>
      <c r="X19" s="33"/>
      <c r="Y19" s="34"/>
      <c r="Z19" s="31"/>
      <c r="AA19" s="25"/>
      <c r="AB19" s="25"/>
      <c r="AC19" s="26"/>
    </row>
    <row r="20" spans="1:29" x14ac:dyDescent="0.25">
      <c r="A20" s="3"/>
      <c r="B20" s="7"/>
      <c r="C20" s="4"/>
      <c r="D20" s="6"/>
      <c r="E20" s="6"/>
      <c r="F20" s="7"/>
      <c r="G20" s="5"/>
      <c r="H20" s="11"/>
      <c r="J20" s="3"/>
      <c r="K20" s="7"/>
      <c r="L20" s="23"/>
      <c r="M20" s="6"/>
      <c r="N20" s="7"/>
      <c r="O20" s="6"/>
      <c r="P20" s="6"/>
      <c r="Q20" s="7"/>
      <c r="R20" s="29"/>
      <c r="S20" s="30" t="s">
        <v>90</v>
      </c>
      <c r="T20" s="31"/>
      <c r="U20" s="31">
        <f>F20+Q20</f>
        <v>0</v>
      </c>
      <c r="V20" s="32">
        <f>G20+R20</f>
        <v>0</v>
      </c>
      <c r="W20" s="31"/>
      <c r="X20" s="33"/>
      <c r="Y20" s="34"/>
      <c r="Z20" s="31"/>
      <c r="AA20" s="25"/>
      <c r="AB20" s="25"/>
      <c r="AC20" s="26"/>
    </row>
    <row r="21" spans="1:29" x14ac:dyDescent="0.25">
      <c r="A21" s="3"/>
      <c r="B21" s="7"/>
      <c r="C21" s="4"/>
      <c r="D21" s="6"/>
      <c r="E21" s="6"/>
      <c r="F21" s="7"/>
      <c r="G21" s="4"/>
      <c r="H21" s="11"/>
      <c r="J21" s="3"/>
      <c r="K21" s="7"/>
      <c r="L21" s="23"/>
      <c r="M21" s="6"/>
      <c r="N21" s="7"/>
      <c r="O21" s="6"/>
      <c r="P21" s="6"/>
      <c r="Q21" s="7"/>
      <c r="R21" s="29"/>
      <c r="S21" s="30" t="s">
        <v>65</v>
      </c>
      <c r="T21" s="31"/>
      <c r="U21" s="31">
        <f>F21+Q21</f>
        <v>0</v>
      </c>
      <c r="V21" s="32">
        <f>G21+R21</f>
        <v>0</v>
      </c>
      <c r="W21" s="31"/>
      <c r="X21" s="33"/>
      <c r="Y21" s="34"/>
      <c r="Z21" s="31"/>
      <c r="AA21" s="25"/>
      <c r="AB21" s="25"/>
      <c r="AC21" s="26"/>
    </row>
    <row r="22" spans="1:29" x14ac:dyDescent="0.25">
      <c r="A22" s="3"/>
      <c r="B22" s="7"/>
      <c r="C22" s="4"/>
      <c r="D22" s="6"/>
      <c r="E22" s="6"/>
      <c r="F22" s="7"/>
      <c r="G22" s="5"/>
      <c r="H22" s="6"/>
      <c r="J22" s="3"/>
      <c r="K22" s="7"/>
      <c r="L22" s="23"/>
      <c r="M22" s="6"/>
      <c r="N22" s="7"/>
      <c r="O22" s="6"/>
      <c r="P22" s="6"/>
      <c r="Q22" s="7"/>
      <c r="R22" s="29"/>
      <c r="S22" s="30"/>
      <c r="T22" s="31"/>
      <c r="U22" s="31"/>
      <c r="V22" s="32"/>
      <c r="W22" s="31"/>
      <c r="X22" s="33"/>
      <c r="Y22" s="34"/>
      <c r="Z22" s="31"/>
      <c r="AA22" s="25"/>
      <c r="AB22" s="25"/>
      <c r="AC22" s="26"/>
    </row>
    <row r="23" spans="1:29" x14ac:dyDescent="0.25">
      <c r="A23" s="3"/>
      <c r="B23" s="7"/>
      <c r="C23" s="4"/>
      <c r="D23" s="6"/>
      <c r="E23" s="6"/>
      <c r="F23" s="7"/>
      <c r="G23" s="5"/>
      <c r="H23" s="6"/>
      <c r="J23" s="3"/>
      <c r="K23" s="7"/>
      <c r="L23" s="23"/>
      <c r="M23" s="6"/>
      <c r="N23" s="7"/>
      <c r="O23" s="6"/>
      <c r="P23" s="6"/>
      <c r="Q23" s="7"/>
      <c r="R23" s="29"/>
      <c r="S23" s="30"/>
      <c r="T23" s="31"/>
      <c r="U23" s="31"/>
      <c r="V23" s="32"/>
      <c r="W23" s="31"/>
      <c r="X23" s="33"/>
      <c r="Y23" s="34"/>
      <c r="Z23" s="31"/>
      <c r="AA23" s="25"/>
      <c r="AB23" s="25"/>
      <c r="AC23" s="26"/>
    </row>
    <row r="24" spans="1:29" x14ac:dyDescent="0.25">
      <c r="A24" s="3"/>
      <c r="B24" s="7"/>
      <c r="C24" s="4"/>
      <c r="D24" s="6"/>
      <c r="E24" s="6"/>
      <c r="F24" s="7"/>
      <c r="G24" s="5"/>
      <c r="H24" s="6"/>
      <c r="J24" s="3"/>
      <c r="K24" s="7"/>
      <c r="L24" s="23"/>
      <c r="M24" s="6"/>
      <c r="N24" s="7"/>
      <c r="O24" s="6"/>
      <c r="P24" s="6"/>
      <c r="Q24" s="7"/>
      <c r="R24" s="29"/>
      <c r="S24" s="30"/>
      <c r="T24" s="31"/>
      <c r="U24" s="31"/>
      <c r="V24" s="32"/>
      <c r="W24" s="31"/>
      <c r="X24" s="33"/>
      <c r="Y24" s="34"/>
      <c r="Z24" s="31"/>
      <c r="AA24" s="25"/>
      <c r="AB24" s="25"/>
      <c r="AC24" s="26"/>
    </row>
    <row r="25" spans="1:29" x14ac:dyDescent="0.25">
      <c r="A25" s="3"/>
      <c r="B25" s="7"/>
      <c r="C25" s="4"/>
      <c r="D25" s="6"/>
      <c r="E25" s="6"/>
      <c r="F25" s="7"/>
      <c r="G25" s="5"/>
      <c r="H25" s="6"/>
      <c r="J25" s="3"/>
      <c r="K25" s="7"/>
      <c r="L25" s="23"/>
      <c r="M25" s="6"/>
      <c r="N25" s="7"/>
      <c r="O25" s="6"/>
      <c r="P25" s="6"/>
      <c r="Q25" s="7"/>
      <c r="R25" s="29"/>
      <c r="S25" s="30"/>
      <c r="T25" s="31"/>
      <c r="U25" s="31"/>
      <c r="V25" s="32"/>
      <c r="W25" s="31"/>
      <c r="X25" s="33"/>
      <c r="Y25" s="34"/>
      <c r="Z25" s="31"/>
      <c r="AA25" s="25"/>
      <c r="AB25" s="25"/>
      <c r="AC25" s="26"/>
    </row>
    <row r="26" spans="1:29" x14ac:dyDescent="0.25">
      <c r="A26" s="3"/>
      <c r="B26" s="7"/>
      <c r="C26" s="4"/>
      <c r="D26" s="6"/>
      <c r="E26" s="6"/>
      <c r="F26" s="7"/>
      <c r="G26" s="5"/>
      <c r="H26" s="6"/>
      <c r="J26" s="3"/>
      <c r="K26" s="7"/>
      <c r="L26" s="23"/>
      <c r="M26" s="6"/>
      <c r="N26" s="7"/>
      <c r="O26" s="6"/>
      <c r="P26" s="6"/>
      <c r="Q26" s="7"/>
      <c r="R26" s="29"/>
      <c r="S26" s="30"/>
      <c r="T26" s="31"/>
      <c r="U26" s="31"/>
      <c r="V26" s="32"/>
      <c r="W26" s="31"/>
      <c r="X26" s="33"/>
      <c r="Y26" s="34"/>
      <c r="Z26" s="31"/>
      <c r="AA26" s="25"/>
      <c r="AB26" s="25"/>
      <c r="AC26" s="26"/>
    </row>
    <row r="27" spans="1:29" x14ac:dyDescent="0.25">
      <c r="A27" s="3"/>
      <c r="B27" s="7"/>
      <c r="C27" s="4"/>
      <c r="D27" s="6"/>
      <c r="E27" s="6"/>
      <c r="F27" s="7"/>
      <c r="G27" s="5"/>
      <c r="H27" s="6"/>
      <c r="J27" s="3"/>
      <c r="K27" s="7"/>
      <c r="L27" s="23"/>
      <c r="M27" s="6"/>
      <c r="N27" s="7"/>
      <c r="O27" s="6"/>
      <c r="P27" s="6"/>
      <c r="Q27" s="7"/>
      <c r="R27" s="29"/>
      <c r="S27" s="30"/>
      <c r="T27" s="31"/>
      <c r="U27" s="31"/>
      <c r="V27" s="32"/>
      <c r="W27" s="31"/>
      <c r="X27" s="33"/>
      <c r="Y27" s="34"/>
      <c r="Z27" s="31"/>
      <c r="AA27" s="25"/>
      <c r="AB27" s="25"/>
      <c r="AC27" s="27"/>
    </row>
    <row r="28" spans="1:29" ht="15.75" customHeight="1" x14ac:dyDescent="0.25">
      <c r="A28" s="3"/>
      <c r="B28" s="7"/>
      <c r="C28" s="4"/>
      <c r="D28" s="6"/>
      <c r="E28" s="6"/>
      <c r="F28" s="7"/>
      <c r="G28" s="5"/>
      <c r="H28" s="6"/>
      <c r="J28" s="3"/>
      <c r="K28" s="7"/>
      <c r="L28" s="23"/>
      <c r="M28" s="6"/>
      <c r="N28" s="7"/>
      <c r="O28" s="6"/>
      <c r="P28" s="6"/>
      <c r="Q28" s="7"/>
      <c r="R28" s="29"/>
      <c r="S28" s="30"/>
      <c r="T28" s="31"/>
      <c r="U28" s="31"/>
      <c r="V28" s="32"/>
      <c r="W28" s="31"/>
      <c r="X28" s="33"/>
      <c r="Y28" s="34"/>
      <c r="Z28" s="31"/>
      <c r="AA28" s="25"/>
      <c r="AB28" s="25"/>
      <c r="AC28" s="26"/>
    </row>
    <row r="29" spans="1:29" x14ac:dyDescent="0.25">
      <c r="A29" s="3"/>
      <c r="B29" s="7"/>
      <c r="C29" s="4"/>
      <c r="D29" s="6"/>
      <c r="E29" s="6"/>
      <c r="F29" s="7"/>
      <c r="G29" s="5"/>
      <c r="H29" s="6"/>
      <c r="J29" s="3"/>
      <c r="K29" s="7"/>
      <c r="L29" s="23"/>
      <c r="M29" s="6"/>
      <c r="N29" s="7"/>
      <c r="O29" s="6"/>
      <c r="P29" s="6"/>
      <c r="Q29" s="7"/>
      <c r="R29" s="29"/>
      <c r="S29" s="30"/>
      <c r="T29" s="31"/>
      <c r="U29" s="31"/>
      <c r="V29" s="32"/>
      <c r="W29" s="31"/>
      <c r="X29" s="33"/>
      <c r="Y29" s="34"/>
      <c r="Z29" s="31"/>
      <c r="AA29" s="25"/>
      <c r="AB29" s="25"/>
      <c r="AC29" s="26"/>
    </row>
    <row r="30" spans="1:29" x14ac:dyDescent="0.25">
      <c r="A30" s="3"/>
      <c r="B30" s="7"/>
      <c r="C30" s="4"/>
      <c r="D30" s="6"/>
      <c r="E30" s="6"/>
      <c r="F30" s="7"/>
      <c r="G30" s="5"/>
      <c r="H30" s="6"/>
      <c r="K30" s="7"/>
      <c r="L30" s="23"/>
      <c r="M30" s="6"/>
      <c r="Q30" s="7"/>
      <c r="R30" s="29"/>
      <c r="S30" s="31"/>
      <c r="T30" s="31"/>
      <c r="U30" s="31"/>
      <c r="V30" s="32"/>
      <c r="W30" s="31"/>
      <c r="X30" s="33"/>
      <c r="Y30" s="34"/>
      <c r="Z30" s="31"/>
      <c r="AA30" s="25"/>
      <c r="AB30" s="25"/>
      <c r="AC30" s="26"/>
    </row>
    <row r="31" spans="1:29" x14ac:dyDescent="0.25">
      <c r="A31" s="20"/>
      <c r="B31" s="20"/>
      <c r="C31" s="20"/>
      <c r="D31" s="20"/>
      <c r="E31" s="20"/>
      <c r="F31" s="20"/>
      <c r="G31" s="20"/>
      <c r="H31" s="20"/>
      <c r="R31" s="35"/>
      <c r="S31" s="31"/>
      <c r="T31" s="31"/>
      <c r="U31" s="31"/>
      <c r="V31" s="32"/>
      <c r="W31" s="31"/>
      <c r="X31" s="31"/>
      <c r="Y31" s="32"/>
      <c r="Z31" s="31"/>
    </row>
    <row r="32" spans="1:29" x14ac:dyDescent="0.25">
      <c r="H32"/>
      <c r="R32" s="35"/>
      <c r="S32" s="31"/>
      <c r="T32" s="31"/>
      <c r="U32" s="31"/>
      <c r="V32" s="31"/>
      <c r="W32" s="31"/>
      <c r="X32" s="31"/>
      <c r="Y32" s="31"/>
      <c r="Z32" s="31"/>
    </row>
  </sheetData>
  <sortState ref="AA5:AC15">
    <sortCondition ref="AA5"/>
  </sortState>
  <mergeCells count="4">
    <mergeCell ref="A1:H1"/>
    <mergeCell ref="A2:H2"/>
    <mergeCell ref="J2:S2"/>
    <mergeCell ref="A31:H31"/>
  </mergeCells>
  <pageMargins left="0.7" right="0.7" top="0.78740157499999996" bottom="0.78740157499999996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Fechtl_R1</vt:lpstr>
      <vt:lpstr>Fechtl_R2</vt:lpstr>
      <vt:lpstr>Fechtl_Celkem</vt:lpstr>
      <vt:lpstr>Pitbike_R1</vt:lpstr>
      <vt:lpstr>Pitbike_R2</vt:lpstr>
      <vt:lpstr>Pitbike_Celkem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AdminUNI</dc:creator>
  <cp:lastModifiedBy>AdminUNI</cp:lastModifiedBy>
  <cp:lastPrinted>2015-10-03T15:52:54Z</cp:lastPrinted>
  <dcterms:created xsi:type="dcterms:W3CDTF">2014-10-04T12:12:06Z</dcterms:created>
  <dcterms:modified xsi:type="dcterms:W3CDTF">2015-10-03T16:04:07Z</dcterms:modified>
</cp:coreProperties>
</file>